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82" documentId="120_S{2AC9BD13-BADA-5192-A53E-5A8FF88502F6}" xr6:coauthVersionLast="47" xr6:coauthVersionMax="47" xr10:uidLastSave="{BBB88525-32AE-4BE5-958C-AC4354A4F4C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<sst xmlns="http://schemas.openxmlformats.org/spreadsheetml/2006/main" count="181528" uniqueCount="39142">
  <si>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</si>
  <si>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</si>
  <si>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</si>
  <si>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</si>
  <si>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</si>
  <si>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</si>
  <si>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</si>
  <si>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</si>
  <si>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</si>
  <si>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</si>
  <si>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</si>
  <si>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</si>
  <si>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</si>
  <si>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</si>
  <si>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</si>
  <si>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</si>
  <si>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</si>
  <si>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</si>
  <si>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</si>
  <si>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</si>
  <si>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</si>
  <si>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</si>
  <si>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</si>
  <si>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</si>
  <si>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</si>
  <si>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</si>
  <si>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</si>
  <si>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</si>
  <si>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</si>
  <si>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</si>
  <si>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</si>
  <si>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</si>
  <si>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</si>
  <si>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</si>
  <si>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</si>
  <si>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</si>
  <si>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</si>
  <si>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</si>
  <si>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</si>
  <si>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</si>
  <si>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</si>
  <si>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</si>
  <si>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</si>
  <si>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</si>
  <si>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</si>
  <si>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</si>
  <si>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</si>
  <si>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</si>
  <si>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</si>
  <si>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</si>
  <si>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</si>
  <si>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</si>
  <si>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</si>
  <si>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</si>
  <si>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</si>
  <si>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</si>
  <si>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</si>
  <si>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</si>
  <si>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</si>
  <si>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</si>
  <si>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</si>
  <si>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</si>
  <si>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</si>
  <si>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</si>
  <si>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</si>
  <si>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</si>
  <si>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</si>
  <si>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</si>
  <si>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</si>
  <si>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</si>
  <si>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</si>
  <si>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</si>
  <si>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</si>
  <si>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</si>
  <si>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</si>
  <si>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</si>
  <si>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</si>
  <si>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</si>
  <si>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</si>
  <si>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</si>
  <si>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</si>
  <si>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</si>
  <si>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</si>
  <si>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</si>
  <si>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</si>
  <si>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</si>
  <si>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</si>
  <si>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</si>
  <si>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</si>
  <si>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</si>
  <si>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</si>
  <si>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</si>
  <si>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</si>
  <si>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</si>
  <si>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</si>
  <si>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</si>
  <si>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</si>
  <si>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</si>
  <si>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</si>
  <si>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</si>
  <si>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</si>
  <si>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</si>
  <si>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</si>
  <si>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</si>
  <si>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</si>
  <si>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</si>
  <si>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</si>
  <si>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</si>
  <si>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</si>
  <si>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</si>
  <si>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</si>
  <si>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</si>
  <si>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</si>
  <si>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</si>
  <si>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</si>
  <si>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</si>
  <si>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</si>
  <si>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</si>
  <si>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</si>
  <si>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</si>
  <si>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</si>
  <si>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</si>
  <si>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</si>
  <si>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</si>
  <si>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</si>
  <si>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</si>
  <si>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</si>
  <si>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</si>
  <si>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</si>
  <si>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</si>
  <si>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</si>
  <si>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</si>
  <si>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</si>
  <si>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</si>
  <si>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</si>
  <si>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</si>
  <si>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</si>
  <si>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</si>
  <si>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</si>
  <si>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</si>
  <si>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</si>
  <si>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</si>
  <si>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</si>
  <si>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</si>
  <si>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</si>
  <si>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</si>
  <si>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</si>
  <si>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</si>
  <si>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</si>
  <si>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</si>
  <si>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</si>
  <si>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</si>
  <si>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</si>
  <si>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</si>
  <si>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</si>
  <si>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</si>
  <si>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</si>
  <si>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</si>
  <si>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</si>
  <si>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</si>
  <si>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</si>
  <si>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</si>
  <si>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</si>
  <si>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</si>
  <si>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</si>
  <si>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</si>
  <si>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</si>
  <si>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</si>
  <si>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</si>
  <si>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</si>
  <si>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</si>
  <si>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</si>
  <si>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</si>
  <si>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</si>
  <si>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</si>
  <si>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</si>
  <si>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</si>
  <si>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</si>
  <si>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</si>
  <si>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</si>
  <si>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</si>
  <si>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</si>
  <si>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</si>
  <si>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</si>
  <si>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</si>
  <si>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</si>
  <si>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</si>
  <si>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</si>
  <si>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</si>
  <si>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</si>
  <si>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</si>
  <si>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</si>
  <si>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</si>
  <si>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</si>
  <si>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</si>
  <si>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</si>
  <si>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</si>
  <si>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</si>
  <si>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</si>
  <si>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</si>
  <si>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</si>
  <si>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</si>
  <si>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</si>
  <si>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</si>
  <si>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</si>
  <si>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</si>
  <si>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</si>
  <si>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</si>
  <si>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</si>
  <si>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</si>
  <si>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</si>
  <si>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</si>
  <si>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</si>
  <si>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</si>
  <si>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</si>
  <si>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</si>
  <si>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</si>
  <si>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</si>
  <si>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</si>
  <si>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</si>
  <si>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</si>
  <si>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</si>
  <si>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</si>
  <si>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</si>
  <si>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</si>
  <si>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</si>
  <si>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</si>
  <si>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</si>
  <si>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</si>
  <si>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</si>
  <si>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</si>
  <si>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</si>
  <si>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</si>
  <si>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</si>
  <si>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</si>
  <si>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</si>
  <si>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</si>
  <si>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</si>
  <si>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</si>
  <si>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</si>
  <si>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</si>
  <si>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</si>
  <si>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</si>
  <si>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</si>
  <si>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</si>
  <si>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</si>
  <si>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</si>
  <si>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</si>
  <si>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</si>
  <si>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</si>
  <si>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</si>
  <si>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</si>
  <si>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</si>
  <si>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</si>
  <si>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</si>
  <si>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</si>
  <si>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</si>
  <si>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</si>
  <si>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</si>
  <si>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</si>
  <si>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</si>
  <si>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</si>
  <si>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</si>
  <si>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</si>
  <si>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</si>
  <si>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</si>
  <si>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</si>
  <si>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</si>
  <si>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</si>
  <si>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</si>
  <si>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</si>
  <si>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</si>
  <si>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</si>
  <si>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</si>
  <si>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</si>
  <si>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</si>
  <si>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</si>
  <si>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</si>
  <si>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</si>
  <si>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</si>
  <si>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</si>
  <si>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</si>
  <si>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</si>
  <si>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</si>
  <si>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</si>
  <si>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</si>
  <si>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</si>
  <si>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</si>
  <si>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</si>
  <si>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</si>
  <si>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</si>
  <si>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</si>
  <si>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</si>
  <si>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</si>
  <si>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</si>
  <si>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</si>
  <si>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</si>
  <si>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</si>
  <si>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</si>
  <si>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</si>
  <si>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</si>
  <si>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</si>
  <si>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</si>
  <si>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</si>
  <si>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</si>
  <si>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</si>
  <si>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</si>
  <si>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</si>
  <si>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</si>
  <si>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</si>
  <si>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</si>
  <si>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</si>
  <si>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</si>
  <si>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</si>
  <si>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</si>
  <si>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</si>
  <si>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</si>
  <si>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</si>
  <si>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</si>
  <si>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</si>
  <si>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</si>
  <si>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</si>
  <si>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</si>
  <si>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</si>
  <si>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</si>
  <si>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</si>
  <si>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</si>
  <si>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</si>
  <si>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</si>
  <si>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</si>
  <si>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</si>
  <si>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</si>
  <si>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</si>
  <si>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</si>
  <si>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</si>
  <si>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</si>
  <si>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</si>
  <si>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</si>
  <si>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</si>
  <si>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</si>
  <si>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</si>
  <si>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</si>
  <si>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</si>
  <si>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</si>
  <si>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</si>
  <si>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</si>
  <si>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</si>
  <si>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</si>
  <si>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</si>
  <si>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</si>
  <si>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</si>
  <si>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</si>
  <si>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</si>
  <si>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</si>
  <si>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</si>
  <si>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</si>
  <si>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</si>
  <si>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</si>
  <si>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</si>
  <si>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</si>
  <si>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</si>
  <si>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</si>
  <si>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</si>
  <si>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</si>
  <si>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</si>
  <si>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</si>
  <si>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</si>
  <si>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</si>
  <si>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</si>
  <si>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</si>
  <si>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</si>
  <si>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</si>
  <si>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</si>
  <si>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</si>
  <si>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</si>
  <si>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</si>
  <si>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</si>
  <si>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</si>
  <si>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</si>
  <si>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</si>
  <si>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</si>
  <si>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</si>
  <si>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</si>
  <si>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</si>
  <si>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</si>
  <si>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</si>
  <si>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</si>
  <si>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</si>
  <si>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</si>
  <si>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</si>
  <si>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</si>
  <si>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</si>
  <si>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</si>
  <si>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</si>
  <si>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</si>
  <si>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</si>
  <si>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</si>
  <si>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</si>
  <si>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</si>
  <si>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</si>
  <si>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</si>
  <si>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</si>
  <si>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</si>
  <si>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</si>
  <si>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</si>
  <si>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</si>
  <si>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</si>
  <si>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</si>
  <si>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</si>
  <si>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</si>
  <si>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</si>
  <si>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</si>
  <si>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</si>
  <si>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</si>
  <si>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</si>
  <si>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</si>
  <si>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</si>
  <si>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</si>
  <si>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</si>
  <si>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</si>
  <si>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</si>
  <si>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</si>
  <si>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</si>
  <si>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</si>
  <si>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</si>
  <si>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</si>
  <si>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</si>
  <si>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</si>
  <si>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</si>
  <si>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</si>
  <si>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</si>
  <si>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</si>
  <si>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</si>
  <si>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</si>
  <si>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</si>
  <si>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</si>
  <si>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</si>
  <si>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</si>
  <si>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</si>
  <si>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</si>
  <si>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</si>
  <si>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</si>
  <si>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</si>
  <si>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</si>
  <si>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</si>
  <si>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</si>
  <si>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</si>
  <si>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</si>
  <si>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</si>
  <si>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</si>
  <si>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</si>
  <si>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</si>
  <si>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</si>
  <si>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</si>
  <si>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</si>
  <si>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</si>
  <si>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</si>
  <si>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</si>
  <si>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</si>
  <si>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</si>
  <si>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</si>
  <si>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</si>
  <si>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</si>
  <si>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</si>
  <si>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</si>
  <si>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</si>
  <si>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</si>
  <si>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</si>
  <si>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</si>
  <si>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</si>
  <si>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</si>
  <si>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</si>
  <si>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</si>
  <si>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</si>
  <si>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</si>
  <si>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</si>
  <si>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</si>
  <si>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</si>
  <si>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</si>
  <si>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</si>
  <si>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</si>
  <si>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</si>
  <si>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</si>
  <si>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</si>
  <si>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</si>
  <si>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</si>
  <si>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</si>
  <si>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</si>
  <si>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</si>
  <si>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</si>
  <si>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</si>
  <si>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</si>
  <si>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</si>
  <si>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</si>
  <si>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</si>
  <si>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</si>
  <si>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</si>
  <si>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</si>
  <si>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</si>
  <si>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</si>
  <si>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</si>
  <si>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</si>
  <si>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</si>
  <si>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</si>
  <si>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</si>
  <si>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</si>
  <si>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</si>
  <si>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</si>
  <si>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</si>
  <si>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</si>
  <si>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</si>
  <si>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</si>
  <si>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</si>
  <si>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</si>
  <si>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</si>
  <si>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</si>
  <si>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</si>
  <si>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</si>
  <si>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</si>
  <si>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</si>
  <si>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</si>
  <si>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</si>
  <si>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</si>
  <si>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</si>
  <si>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</si>
  <si>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</si>
  <si>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</si>
  <si>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</si>
  <si>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</si>
  <si>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</si>
  <si>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</si>
  <si>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</si>
  <si>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</si>
  <si>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</si>
  <si>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</si>
  <si>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</si>
  <si>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</si>
  <si>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</si>
  <si>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</si>
  <si>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</si>
  <si>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</si>
  <si>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</si>
  <si>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</si>
  <si>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</si>
  <si>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</si>
  <si>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</si>
  <si>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</si>
  <si>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</si>
  <si>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</si>
  <si>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</si>
  <si>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</si>
  <si>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</si>
  <si>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</si>
  <si>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</si>
  <si>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</si>
  <si>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</si>
  <si>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</si>
  <si>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</si>
  <si>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</si>
  <si>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</si>
  <si>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</si>
  <si>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</si>
  <si>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</si>
  <si>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</si>
  <si>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</si>
  <si>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</si>
  <si>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</si>
  <si>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</si>
  <si>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</si>
  <si>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</si>
  <si>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</si>
  <si>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</si>
  <si>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</si>
  <si>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</si>
  <si>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</si>
  <si>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</si>
  <si>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</si>
  <si>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</si>
  <si>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</si>
  <si>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</si>
  <si>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</si>
  <si>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</si>
  <si>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</si>
  <si>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</si>
  <si>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</si>
  <si>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</si>
  <si>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</si>
  <si>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</si>
  <si>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</si>
  <si>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</si>
  <si>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</si>
  <si>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</si>
  <si>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</si>
  <si>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</si>
  <si>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</si>
  <si>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</si>
  <si>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</si>
  <si>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</si>
  <si>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</si>
  <si>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</si>
  <si>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</si>
  <si>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</si>
  <si>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</si>
  <si>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</si>
  <si>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</si>
  <si>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</si>
  <si>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</si>
  <si>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</si>
  <si>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</si>
  <si>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</si>
  <si>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</si>
  <si>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</si>
  <si>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</si>
  <si>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</si>
  <si>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</si>
  <si>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</si>
  <si>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</si>
  <si>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</si>
  <si>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</si>
  <si>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</si>
  <si>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</si>
  <si>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</si>
  <si>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</si>
  <si>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</si>
  <si>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</si>
  <si>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</si>
  <si>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</si>
  <si>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</si>
  <si>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</si>
  <si>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</si>
  <si>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</si>
  <si>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</si>
  <si>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</si>
  <si>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</si>
  <si>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</si>
  <si>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</si>
  <si>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</si>
  <si>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</si>
  <si>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</si>
  <si>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</si>
  <si>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</si>
  <si>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</si>
  <si>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</si>
  <si>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</si>
  <si>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</si>
  <si>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</si>
  <si>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</si>
  <si>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</si>
  <si>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</si>
  <si>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</si>
  <si>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</si>
  <si>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</si>
  <si>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</si>
  <si>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</si>
  <si>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</si>
  <si>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</si>
  <si>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</si>
  <si>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</si>
  <si>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</si>
  <si>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</si>
  <si>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</si>
  <si>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</si>
  <si>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</si>
  <si>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</si>
  <si>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</si>
  <si>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</si>
  <si>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</si>
  <si>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</si>
  <si>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</si>
  <si>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</si>
  <si>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</si>
  <si>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</si>
  <si>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</si>
  <si>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</si>
  <si>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</si>
  <si>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</si>
  <si>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</si>
  <si>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</si>
  <si>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</si>
  <si>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</si>
  <si>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</si>
  <si>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</si>
  <si>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</si>
  <si>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</si>
  <si>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</si>
  <si>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</si>
  <si>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</si>
  <si>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</si>
  <si>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</si>
  <si>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</si>
  <si>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</si>
  <si>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</si>
  <si>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</si>
  <si>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</si>
  <si>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</si>
  <si>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</si>
  <si>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</si>
  <si>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</si>
  <si>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</si>
  <si>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</si>
  <si>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</si>
  <si>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</si>
  <si>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</si>
  <si>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</si>
  <si>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</si>
  <si>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</si>
  <si>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</si>
  <si>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</si>
  <si>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</si>
  <si>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</si>
  <si>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</si>
  <si>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</si>
  <si>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</si>
  <si>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</si>
  <si>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</si>
  <si>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</si>
  <si>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</si>
  <si>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</si>
  <si>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</si>
  <si>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</si>
  <si>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</si>
  <si>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</si>
  <si>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</si>
  <si>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</si>
  <si>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</si>
  <si>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</si>
  <si>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</si>
  <si>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</si>
  <si>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</si>
  <si>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</si>
  <si>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</si>
  <si>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</si>
  <si>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</si>
  <si>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</si>
  <si>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</si>
  <si>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</si>
  <si>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</si>
  <si>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</si>
  <si>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</si>
  <si>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</si>
  <si>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</si>
  <si>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</si>
  <si>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</si>
  <si>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</si>
  <si>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</si>
  <si>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</si>
  <si>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</si>
  <si>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</si>
  <si>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</si>
  <si>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</si>
  <si>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</si>
  <si>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</si>
  <si>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</si>
  <si>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</si>
  <si>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</si>
  <si>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</si>
  <si>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</si>
  <si>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</si>
  <si>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</si>
  <si>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</si>
  <si>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</si>
  <si>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</si>
  <si>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</si>
  <si>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</si>
  <si>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</si>
  <si>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</si>
  <si>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</si>
  <si>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</si>
  <si>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</si>
  <si>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</si>
  <si>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</si>
  <si>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</si>
  <si>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</si>
  <si>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</si>
  <si>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</si>
  <si>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</si>
  <si>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</si>
  <si>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</si>
  <si>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</si>
  <si>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</si>
  <si>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</si>
  <si>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</si>
  <si>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</si>
  <si>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</si>
  <si>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</si>
  <si>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</si>
  <si>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</si>
  <si>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</si>
  <si>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</si>
  <si>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</si>
  <si>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</si>
  <si>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</si>
  <si>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</si>
  <si>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</si>
  <si>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</si>
  <si>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</si>
  <si>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</si>
  <si>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</si>
  <si>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</si>
  <si>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</si>
  <si>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</si>
  <si>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</si>
  <si>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</si>
  <si>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</si>
  <si>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</si>
  <si>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</si>
  <si>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</si>
  <si>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</si>
  <si>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</si>
  <si>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</si>
  <si>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</si>
  <si>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</si>
  <si>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</si>
  <si>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</si>
  <si>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</si>
  <si>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</si>
  <si>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</si>
  <si>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</si>
  <si>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</si>
  <si>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</si>
  <si>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</si>
  <si>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</si>
  <si>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</si>
  <si>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</si>
  <si>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</si>
  <si>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</si>
  <si>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</si>
  <si>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</si>
  <si>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</si>
  <si>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</si>
  <si>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</si>
  <si>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</si>
  <si>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</si>
  <si>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</si>
  <si>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</si>
  <si>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</si>
  <si>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</si>
  <si>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</si>
  <si>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</si>
  <si>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</si>
  <si>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</si>
  <si>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</si>
  <si>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</si>
  <si>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</si>
  <si>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</si>
  <si>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</si>
  <si>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</si>
  <si>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</si>
  <si>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</si>
  <si>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</si>
  <si>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</si>
  <si>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</si>
  <si>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</si>
  <si>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</si>
  <si>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</si>
  <si>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</si>
  <si>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</si>
  <si>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</si>
  <si>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</si>
  <si>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</si>
  <si>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</si>
  <si>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</si>
  <si>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</si>
  <si>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</si>
  <si>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</si>
  <si>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</si>
  <si>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</si>
  <si>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</si>
  <si>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</si>
  <si>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</si>
  <si>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</si>
  <si>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</si>
  <si>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</si>
  <si>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</si>
  <si>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</si>
  <si>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</si>
  <si>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</si>
  <si>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</si>
  <si>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</si>
  <si>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</si>
  <si>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</si>
  <si>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</si>
  <si>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</si>
  <si>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</si>
  <si>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</si>
  <si>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</si>
  <si>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</si>
  <si>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</si>
  <si>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</si>
  <si>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</si>
  <si>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</si>
  <si>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</si>
  <si>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</si>
  <si>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</si>
  <si>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</si>
  <si>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</si>
  <si>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</si>
  <si>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</si>
  <si>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</si>
  <si>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</si>
  <si>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</si>
  <si>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</si>
  <si>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</si>
  <si>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</si>
  <si>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</si>
  <si>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</si>
  <si>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</si>
  <si>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</si>
  <si>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</si>
  <si>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</si>
  <si>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</si>
  <si>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</si>
  <si>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</si>
  <si>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</si>
  <si>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</si>
  <si>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</si>
  <si>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</si>
  <si>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</si>
  <si>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</si>
  <si>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</si>
  <si>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</si>
  <si>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</si>
  <si>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</si>
  <si>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</si>
  <si>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</si>
  <si>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</si>
  <si>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</si>
  <si>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</si>
  <si>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</si>
  <si>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</si>
  <si>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</si>
  <si>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</si>
  <si>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</si>
  <si>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</si>
  <si>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</si>
  <si>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</si>
  <si>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</si>
  <si>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</si>
  <si>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</si>
  <si>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</si>
  <si>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</si>
  <si>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</si>
  <si>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</si>
  <si>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</si>
  <si>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</si>
  <si>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</si>
  <si>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</si>
  <si>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</si>
  <si>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</si>
  <si>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</si>
  <si>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</si>
  <si>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</si>
  <si>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</si>
  <si>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</si>
  <si>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</si>
  <si>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</si>
  <si>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</si>
  <si>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</si>
  <si>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</si>
  <si>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</si>
  <si>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</si>
  <si>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</si>
  <si>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</si>
  <si>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</si>
  <si>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</si>
  <si>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</si>
  <si>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</si>
  <si>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</si>
  <si>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</si>
  <si>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</si>
  <si>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</si>
  <si>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</si>
  <si>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</si>
  <si>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</si>
  <si>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</si>
  <si>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</si>
  <si>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</si>
  <si>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</si>
  <si>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</si>
  <si>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</si>
  <si>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</si>
  <si>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</si>
  <si>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</si>
  <si>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</si>
  <si>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</si>
  <si>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</si>
  <si>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</si>
  <si>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</si>
  <si>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</si>
  <si>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</si>
  <si>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</si>
  <si>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</si>
  <si>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</si>
  <si>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</si>
  <si>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</si>
  <si>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</si>
  <si>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</si>
  <si>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</si>
  <si>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</si>
  <si>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</si>
  <si>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</si>
  <si>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</si>
  <si>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</si>
  <si>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</si>
  <si>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</si>
  <si>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</si>
  <si>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</si>
  <si>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</si>
  <si>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</si>
  <si>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</si>
  <si>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</si>
  <si>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</si>
  <si>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</si>
  <si>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</si>
  <si>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</si>
  <si>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</si>
  <si>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</si>
  <si>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</si>
  <si>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</si>
  <si>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</si>
  <si>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</si>
  <si>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</si>
  <si>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</si>
  <si>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</si>
  <si>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</si>
  <si>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</si>
  <si>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</si>
  <si>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</si>
  <si>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</si>
  <si>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</si>
  <si>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</si>
  <si>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</si>
  <si>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</si>
  <si>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</si>
  <si>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</si>
  <si>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</si>
  <si>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</si>
  <si>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</si>
  <si>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</si>
  <si>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</si>
  <si>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</si>
  <si>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</si>
  <si>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</si>
  <si>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</si>
  <si>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</si>
  <si>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</si>
  <si>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</si>
  <si>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</si>
  <si>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</si>
  <si>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</si>
  <si>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</si>
  <si>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</si>
  <si>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</si>
  <si>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</si>
  <si>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</si>
  <si>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</si>
  <si>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</si>
  <si>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</si>
  <si>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</si>
  <si>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</si>
  <si>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</si>
  <si>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</si>
  <si>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</si>
  <si>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</si>
  <si>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</si>
  <si>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</si>
  <si>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</si>
  <si>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</si>
  <si>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</si>
  <si>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</si>
  <si>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</si>
  <si>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</si>
  <si>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</si>
  <si>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</si>
  <si>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</si>
  <si>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</si>
  <si>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</si>
  <si>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</si>
  <si>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</si>
  <si>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</si>
  <si>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</si>
  <si>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</si>
  <si>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</si>
  <si>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</si>
  <si>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</si>
  <si>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</si>
  <si>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</si>
  <si>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</si>
  <si>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</si>
  <si>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</si>
  <si>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</si>
  <si>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</si>
  <si>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</si>
  <si>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</si>
  <si>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</si>
  <si>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</si>
  <si>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</si>
  <si>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</si>
  <si>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</si>
  <si>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</si>
  <si>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</si>
  <si>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</si>
  <si>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</si>
  <si>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</si>
  <si>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</si>
  <si>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</si>
  <si>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</si>
  <si>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</si>
  <si>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</si>
  <si>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</si>
  <si>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</si>
  <si>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</si>
  <si>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</si>
  <si>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</si>
  <si>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</si>
  <si>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</si>
  <si>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</si>
  <si>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</si>
  <si>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</si>
  <si>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</si>
  <si>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</si>
  <si>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</si>
  <si>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</si>
  <si>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</si>
  <si>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</si>
  <si>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</si>
  <si>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</si>
  <si>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</si>
  <si>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</si>
  <si>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</si>
  <si>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</si>
  <si>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</si>
  <si>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</si>
  <si>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</si>
  <si>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</si>
  <si>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</si>
  <si>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</si>
  <si>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</si>
  <si>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</si>
  <si>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</si>
  <si>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</si>
  <si>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</si>
  <si>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</si>
  <si>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</si>
  <si>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</si>
  <si>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</si>
  <si>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</si>
  <si>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</si>
  <si>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</si>
  <si>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</si>
  <si>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</si>
  <si>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</si>
  <si>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</si>
  <si>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</si>
  <si>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</si>
  <si>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</si>
  <si>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</si>
  <si>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</si>
  <si>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</si>
  <si>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</si>
  <si>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</si>
  <si>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</si>
  <si>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</si>
  <si>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</si>
  <si>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</si>
  <si>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</si>
  <si>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</si>
  <si>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</si>
  <si>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</si>
  <si>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</si>
  <si>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</si>
  <si>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</si>
  <si>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</si>
  <si>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</si>
  <si>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</si>
  <si>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</si>
  <si>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</si>
  <si>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</si>
  <si>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</si>
  <si>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</si>
  <si>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</si>
  <si>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</si>
  <si>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</si>
  <si>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</si>
  <si>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</si>
  <si>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</si>
  <si>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</si>
  <si>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</si>
  <si>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</si>
  <si>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</si>
  <si>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</si>
  <si>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</si>
  <si>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</si>
  <si>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</si>
  <si>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</si>
  <si>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</si>
  <si>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</si>
  <si>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</si>
  <si>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</si>
  <si>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</si>
  <si>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</si>
  <si>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</si>
  <si>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</si>
  <si>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</si>
  <si>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</si>
  <si>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</si>
  <si>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</si>
  <si>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</si>
  <si>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</si>
  <si>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</si>
  <si>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</si>
  <si>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</si>
  <si>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</si>
  <si>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</si>
  <si>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</si>
  <si>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</si>
  <si>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</si>
  <si>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</si>
  <si>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</si>
  <si>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</si>
  <si>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</si>
  <si>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</si>
  <si>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</si>
  <si>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</si>
  <si>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</si>
  <si>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</si>
  <si>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</si>
  <si>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</si>
  <si>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</si>
  <si>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</si>
  <si>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</si>
  <si>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</si>
  <si>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</si>
  <si>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</si>
  <si>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</si>
  <si>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</si>
  <si>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</si>
  <si>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</si>
  <si>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</si>
  <si>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</si>
  <si>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</si>
  <si>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</si>
  <si>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</si>
  <si>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</si>
  <si>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</si>
  <si>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</si>
  <si>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</si>
  <si>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</si>
  <si>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</si>
  <si>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</si>
  <si>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</si>
  <si>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</si>
  <si>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</si>
  <si>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</si>
  <si>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</si>
  <si>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</si>
  <si>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</si>
  <si>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</si>
  <si>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</si>
  <si>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</si>
  <si>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</si>
  <si>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</si>
  <si>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</si>
  <si>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</si>
  <si>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</si>
  <si>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</si>
  <si>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</si>
  <si>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</si>
  <si>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</si>
  <si>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</si>
  <si>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</si>
  <si>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</si>
  <si>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</si>
  <si>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</si>
  <si>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</si>
  <si>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</si>
  <si>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</si>
  <si>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</si>
  <si>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</si>
  <si>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</si>
  <si>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</si>
  <si>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</si>
  <si>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</si>
  <si>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</si>
  <si>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</si>
  <si>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</si>
  <si>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</si>
  <si>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</si>
  <si>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</si>
  <si>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</si>
  <si>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</si>
  <si>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</si>
  <si>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</si>
  <si>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</si>
  <si>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</si>
  <si>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</si>
  <si>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</si>
  <si>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</si>
  <si>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</si>
  <si>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</si>
  <si>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</si>
  <si>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</si>
  <si>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</si>
  <si>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</si>
  <si>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</si>
  <si>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</si>
  <si>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</si>
  <si>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</si>
  <si>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</si>
  <si>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</si>
  <si>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</si>
  <si>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</si>
  <si>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</si>
  <si>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</si>
  <si>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</si>
  <si>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</si>
  <si>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</si>
  <si>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</si>
  <si>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</si>
  <si>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</si>
  <si>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</si>
  <si>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</si>
  <si>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</si>
  <si>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</si>
  <si>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</si>
  <si>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</si>
  <si>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</si>
  <si>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</si>
  <si>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</si>
  <si>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</si>
  <si>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</si>
  <si>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</si>
  <si>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</si>
  <si>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</si>
  <si>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</si>
  <si>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</si>
  <si>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</si>
  <si>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</si>
  <si>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</si>
  <si>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</si>
  <si>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</si>
  <si>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</si>
  <si>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</si>
  <si>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</si>
  <si>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</si>
  <si>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</si>
  <si>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</si>
  <si>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</si>
  <si>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</si>
  <si>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</si>
  <si>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</si>
  <si>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</si>
  <si>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</si>
  <si>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</si>
  <si>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</si>
  <si>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</si>
  <si>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</si>
  <si>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</si>
  <si>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</si>
  <si>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</si>
  <si>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</si>
  <si>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</si>
  <si>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</si>
  <si>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</si>
  <si>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</si>
  <si>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</si>
  <si>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</si>
  <si>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</si>
  <si>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</si>
  <si>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</si>
  <si>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</si>
  <si>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</si>
  <si>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</si>
  <si>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</si>
  <si>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</si>
  <si>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</si>
  <si>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</si>
  <si>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</si>
  <si>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</si>
  <si>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</si>
  <si>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</si>
  <si>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</si>
  <si>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</si>
  <si>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</si>
  <si>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</si>
  <si>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</si>
  <si>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</si>
  <si>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</si>
  <si>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</si>
  <si>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</si>
  <si>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</si>
  <si>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</si>
  <si>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</si>
  <si>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</si>
  <si>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</si>
  <si>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</si>
  <si>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</si>
  <si>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</si>
  <si>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</si>
  <si>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</si>
  <si>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</si>
  <si>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</si>
  <si>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</si>
  <si>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</si>
  <si>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</si>
  <si>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</si>
  <si>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</si>
  <si>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</si>
  <si>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</si>
  <si>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</si>
  <si>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</si>
  <si>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</si>
  <si>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</si>
  <si>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</si>
  <si>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</si>
  <si>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</si>
  <si>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</si>
  <si>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</si>
  <si>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</si>
  <si>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</si>
  <si>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</si>
  <si>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</si>
  <si>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</si>
  <si>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</si>
  <si>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</si>
  <si>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</si>
  <si>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</si>
  <si>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</si>
  <si>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</si>
  <si>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</si>
  <si>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</si>
  <si>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</si>
  <si>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</si>
  <si>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</si>
  <si>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</si>
  <si>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</si>
  <si>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</si>
  <si>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</si>
  <si>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</si>
  <si>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</si>
  <si>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</si>
  <si>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</si>
  <si>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</si>
  <si>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</si>
  <si>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</si>
  <si>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</si>
  <si>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</si>
  <si>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</si>
  <si>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</si>
  <si>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</si>
  <si>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</si>
  <si>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</si>
  <si>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</si>
  <si>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</si>
  <si>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</si>
  <si>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</si>
  <si>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</si>
  <si>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</si>
  <si>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</si>
  <si>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</si>
  <si>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</si>
  <si>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</si>
  <si>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</si>
  <si>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</si>
  <si>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</si>
  <si>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</si>
  <si>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</si>
  <si>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</si>
  <si>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</si>
  <si>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</si>
  <si>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</si>
  <si>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</si>
  <si>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</si>
  <si>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</si>
  <si>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</si>
  <si>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</si>
  <si>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</si>
  <si>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</si>
  <si>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</si>
  <si>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</si>
  <si>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</si>
  <si>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</si>
  <si>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</si>
  <si>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</si>
  <si>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</si>
  <si>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</si>
  <si>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</si>
  <si>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</si>
  <si>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</si>
  <si>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</si>
  <si>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</si>
  <si>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</si>
  <si>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</si>
  <si>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</si>
  <si>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</si>
  <si>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</si>
  <si>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</si>
  <si>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</si>
  <si>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</si>
  <si>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</si>
  <si>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</si>
  <si>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</si>
  <si>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</si>
  <si>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</si>
  <si>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</si>
  <si>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</si>
  <si>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</si>
  <si>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</si>
  <si>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</si>
  <si>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</si>
  <si>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</si>
  <si>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</si>
  <si>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</si>
  <si>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</si>
  <si>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</si>
  <si>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</si>
  <si>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</si>
  <si>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</si>
  <si>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</si>
  <si>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</si>
  <si>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</si>
  <si>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</si>
  <si>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</si>
  <si>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</si>
  <si>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</si>
  <si>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</si>
  <si>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</si>
  <si>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</si>
  <si>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</si>
  <si>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</si>
  <si>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</si>
  <si>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</si>
  <si>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</si>
  <si>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</si>
  <si>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</si>
  <si>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</si>
  <si>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</si>
  <si>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</si>
  <si>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</si>
  <si>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</si>
  <si>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</si>
  <si>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</si>
  <si>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</si>
  <si>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</si>
  <si>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</si>
  <si>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</si>
  <si>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</si>
  <si>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</si>
  <si>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</si>
  <si>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</si>
  <si>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</si>
  <si>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</si>
  <si>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</si>
  <si>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</si>
  <si>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</si>
  <si>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</si>
  <si>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</si>
  <si>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</si>
  <si>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</si>
  <si>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</si>
  <si>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</si>
  <si>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</si>
  <si>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</si>
  <si>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</si>
  <si>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</si>
  <si>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</si>
  <si>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</si>
  <si>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</si>
  <si>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</si>
  <si>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</si>
  <si>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</si>
  <si>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</si>
  <si>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</si>
  <si>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</si>
  <si>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</si>
  <si>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</si>
  <si>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</si>
  <si>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</si>
  <si>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</si>
  <si>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</si>
  <si>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</si>
  <si>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</si>
  <si>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</si>
  <si>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</si>
  <si>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</si>
  <si>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</si>
  <si>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</si>
  <si>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</si>
  <si>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</si>
  <si>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</si>
  <si>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</si>
  <si>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</si>
  <si>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</si>
  <si>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</si>
  <si>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</si>
  <si>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</si>
  <si>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</si>
  <si>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</si>
  <si>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</si>
  <si>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</si>
  <si>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</si>
  <si>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</si>
  <si>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</si>
  <si>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</si>
  <si>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</si>
  <si>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</si>
  <si>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</si>
  <si>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</si>
  <si>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</si>
  <si>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</si>
  <si>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</si>
  <si>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</si>
  <si>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</si>
  <si>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</si>
  <si>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</si>
  <si>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</si>
  <si>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</si>
  <si>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</si>
  <si>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</si>
  <si>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</si>
  <si>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</si>
  <si>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</si>
  <si>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</si>
  <si>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</si>
  <si>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</si>
  <si>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</si>
  <si>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</si>
  <si>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</si>
  <si>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</si>
  <si>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</si>
  <si>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</si>
  <si>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</si>
  <si>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</si>
  <si>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</si>
  <si>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</si>
  <si>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</si>
  <si>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</si>
  <si>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</si>
  <si>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</si>
  <si>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</si>
  <si>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</si>
  <si>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</si>
  <si>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</si>
  <si>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</si>
  <si>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</si>
  <si>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</si>
  <si>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</si>
  <si>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</si>
  <si>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</si>
  <si>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</si>
  <si>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</si>
  <si>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</si>
  <si>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</si>
  <si>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</si>
  <si>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</si>
  <si>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</si>
  <si>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</si>
  <si>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</si>
  <si>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</si>
  <si>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</si>
  <si>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</si>
  <si>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</si>
  <si>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</si>
  <si>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</si>
  <si>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</si>
  <si>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</si>
  <si>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</si>
  <si>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</si>
  <si>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</si>
  <si>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</si>
  <si>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</si>
  <si>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</si>
  <si>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</si>
  <si>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</si>
  <si>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</si>
  <si>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</si>
  <si>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</si>
  <si>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</si>
  <si>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</si>
  <si>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</si>
  <si>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</si>
  <si>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</si>
  <si>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</si>
  <si>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</si>
  <si>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</si>
  <si>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</si>
  <si>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</si>
  <si>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</si>
  <si>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</si>
  <si>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</si>
  <si>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</si>
  <si>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</si>
  <si>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</si>
  <si>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</si>
  <si>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</si>
  <si>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</si>
  <si>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</si>
  <si>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</si>
  <si>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</si>
  <si>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</si>
  <si>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</si>
  <si>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</si>
  <si>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</si>
  <si>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</si>
  <si>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</si>
  <si>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</si>
  <si>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</si>
  <si>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</si>
  <si>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</si>
  <si>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</si>
  <si>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</si>
  <si>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</si>
  <si>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</si>
  <si>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</si>
  <si>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</si>
  <si>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</si>
  <si>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</si>
  <si>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</si>
  <si>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</si>
  <si>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</si>
  <si>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</si>
  <si>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</si>
  <si>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</si>
  <si>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</si>
  <si>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</si>
  <si>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</si>
  <si>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</si>
  <si>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</si>
  <si>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</si>
  <si>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</si>
  <si>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</si>
  <si>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</si>
  <si>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</si>
  <si>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</si>
  <si>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</si>
  <si>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</si>
  <si>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</si>
  <si>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</si>
  <si>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</si>
  <si>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</si>
  <si>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</si>
  <si>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</si>
  <si>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</si>
  <si>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</si>
  <si>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</si>
  <si>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</si>
  <si>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</si>
  <si>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</si>
  <si>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</si>
  <si>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</si>
  <si>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</si>
  <si>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</si>
  <si>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</si>
  <si>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</si>
  <si>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</si>
  <si>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</si>
  <si>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</si>
  <si>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</si>
  <si>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</si>
  <si>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</si>
  <si>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</si>
  <si>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</si>
  <si>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</si>
  <si>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</si>
  <si>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</si>
  <si>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</si>
  <si>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</si>
  <si>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</si>
  <si>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</si>
  <si>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</si>
  <si>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</si>
  <si>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</si>
  <si>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</si>
  <si>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</si>
  <si>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</si>
  <si>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</si>
  <si>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</si>
  <si>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</si>
  <si>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</si>
  <si>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</si>
  <si>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</si>
  <si>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</si>
  <si>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</si>
  <si>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</si>
  <si>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</si>
  <si>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</si>
  <si>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</si>
  <si>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</si>
  <si>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</si>
  <si>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</si>
  <si>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</si>
  <si>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</si>
  <si>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</si>
  <si>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</si>
  <si>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</si>
  <si>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</si>
  <si>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</si>
  <si>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</si>
  <si>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</si>
  <si>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</si>
  <si>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</si>
  <si>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</si>
  <si>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</si>
  <si>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</si>
  <si>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</si>
  <si>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</si>
  <si>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</si>
  <si>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</si>
  <si>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</si>
  <si>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</si>
  <si>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</si>
  <si>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</si>
  <si>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</si>
  <si>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</si>
  <si>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</si>
  <si>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</si>
  <si>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</si>
  <si>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</si>
  <si>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</si>
  <si>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</si>
  <si>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</si>
  <si>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</si>
  <si>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</si>
  <si>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</si>
  <si>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</si>
  <si>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</si>
  <si>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</si>
  <si>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</si>
  <si>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</si>
  <si>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</si>
  <si>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</si>
  <si>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</si>
  <si>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</si>
  <si>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</si>
  <si>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</si>
  <si>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</si>
  <si>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</si>
  <si>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</si>
  <si>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</si>
  <si>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</si>
  <si>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</si>
  <si>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</si>
  <si>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</si>
  <si>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</si>
  <si>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</si>
  <si>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</si>
  <si>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</si>
  <si>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</si>
  <si>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</si>
  <si>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</si>
  <si>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</si>
  <si>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</si>
  <si>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</si>
  <si>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</si>
  <si>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</si>
  <si>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</si>
  <si>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</si>
  <si>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</si>
  <si>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</si>
  <si>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</si>
  <si>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</si>
  <si>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</si>
  <si>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</si>
  <si>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</si>
  <si>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</si>
  <si>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</si>
  <si>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</si>
  <si>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</si>
  <si>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</si>
  <si>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</si>
  <si>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</si>
  <si>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</si>
  <si>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</si>
  <si>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</si>
  <si>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</si>
  <si>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</si>
  <si>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</si>
  <si>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</si>
  <si>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</si>
  <si>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</si>
  <si>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</si>
  <si>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</si>
  <si>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</si>
  <si>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</si>
  <si>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</si>
  <si>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</si>
  <si>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</si>
  <si>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</si>
  <si>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</si>
  <si>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</si>
  <si>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</si>
  <si>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</si>
  <si>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</si>
  <si>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</si>
  <si>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</si>
  <si>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</si>
  <si>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</si>
  <si>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</si>
  <si>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</si>
  <si>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</si>
  <si>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</si>
  <si>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</si>
  <si>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</si>
  <si>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</si>
  <si>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</si>
  <si>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</si>
  <si>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</si>
  <si>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</si>
  <si>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</si>
  <si>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</si>
  <si>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</si>
  <si>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</si>
  <si>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</si>
  <si>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</si>
  <si>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</si>
  <si>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</si>
  <si>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</si>
  <si>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</si>
  <si>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</si>
  <si>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</si>
  <si>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</si>
  <si>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</si>
  <si>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</si>
  <si>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</si>
  <si>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</si>
  <si>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</si>
  <si>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</si>
  <si>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</si>
  <si>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</si>
  <si>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</si>
  <si>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</si>
  <si>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</si>
  <si>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</si>
  <si>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</si>
  <si>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</si>
  <si>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</si>
  <si>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</si>
  <si>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</si>
  <si>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</si>
  <si>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</si>
  <si>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</si>
  <si>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</si>
  <si>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</si>
  <si>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</si>
  <si>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</si>
  <si>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</si>
  <si>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</si>
  <si>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</si>
  <si>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</si>
  <si>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</si>
  <si>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</si>
  <si>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</si>
  <si>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</si>
  <si>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</si>
  <si>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</si>
  <si>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</si>
  <si>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</si>
  <si>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</si>
  <si>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</si>
  <si>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</si>
  <si>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</si>
  <si>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</si>
  <si>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</si>
  <si>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</si>
  <si>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</si>
  <si>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</si>
  <si>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</si>
  <si>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</si>
  <si>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</si>
  <si>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</si>
  <si>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</si>
  <si>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</si>
  <si>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</si>
  <si>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</si>
  <si>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</si>
  <si>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</si>
  <si>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</si>
  <si>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</si>
  <si>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</si>
  <si>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</si>
  <si>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</si>
  <si>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</si>
  <si>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</si>
  <si>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</si>
  <si>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</si>
  <si>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</si>
  <si>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</si>
  <si>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</si>
  <si>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</si>
  <si>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</si>
  <si>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</si>
  <si>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</si>
  <si>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</si>
  <si>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</si>
  <si>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</si>
  <si>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</si>
  <si>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</si>
  <si>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</si>
  <si>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</si>
  <si>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</si>
  <si>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</si>
  <si>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</si>
  <si>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</si>
  <si>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</si>
  <si>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</si>
  <si>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</si>
  <si>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</si>
  <si>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</si>
  <si>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</si>
  <si>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</si>
  <si>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</si>
  <si>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</si>
  <si>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</si>
  <si>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</si>
  <si>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</si>
  <si>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</si>
  <si>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</si>
  <si>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</si>
  <si>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</si>
  <si>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</si>
  <si>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</si>
  <si>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</si>
  <si>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</si>
  <si>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</si>
  <si>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</si>
  <si>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</si>
  <si>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</si>
  <si>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</si>
  <si>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</si>
  <si>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</si>
  <si>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</si>
  <si>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</si>
  <si>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</si>
  <si>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</si>
  <si>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</si>
  <si>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</si>
  <si>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</si>
  <si>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</si>
  <si>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</si>
  <si>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</si>
  <si>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</si>
  <si>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</si>
  <si>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</si>
  <si>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</si>
  <si>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</si>
  <si>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</si>
  <si>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</si>
  <si>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</si>
  <si>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</si>
  <si>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</si>
  <si>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</si>
  <si>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</si>
  <si>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</si>
  <si>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</si>
  <si>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</si>
  <si>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</si>
  <si>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</si>
  <si>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</si>
  <si>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</si>
  <si>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</si>
  <si>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</si>
  <si>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</si>
  <si>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</si>
  <si>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</si>
  <si>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</si>
  <si>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</si>
  <si>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</si>
  <si>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</si>
  <si>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</si>
  <si>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</si>
  <si>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</si>
  <si>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</si>
  <si>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</si>
  <si>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</si>
  <si>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</si>
  <si>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</si>
  <si>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</si>
  <si>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</si>
  <si>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</si>
  <si>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</si>
  <si>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</si>
  <si>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</si>
  <si>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</si>
  <si>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</si>
  <si>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</si>
  <si>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</si>
  <si>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</si>
  <si>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</si>
  <si>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</si>
  <si>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</si>
  <si>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</si>
  <si>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</si>
  <si>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</si>
  <si>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</si>
  <si>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</si>
  <si>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</si>
  <si>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</si>
  <si>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</si>
  <si>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</si>
  <si>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</si>
  <si>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</si>
  <si>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</si>
  <si>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</si>
  <si>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</si>
  <si>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</si>
  <si>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</si>
  <si>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</si>
  <si>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</si>
  <si>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</si>
  <si>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</si>
  <si>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</si>
  <si>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</si>
  <si>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</si>
  <si>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</si>
  <si>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</si>
  <si>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</si>
  <si>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</si>
  <si>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</si>
  <si>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</si>
  <si>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</si>
  <si>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</si>
  <si>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</si>
  <si>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</si>
  <si>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</si>
  <si>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</si>
  <si>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</si>
  <si>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</si>
  <si>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</si>
  <si>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</si>
  <si>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</si>
  <si>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</si>
  <si>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</si>
  <si>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</si>
  <si>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</si>
  <si>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</si>
  <si>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</si>
  <si>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</si>
  <si>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</si>
  <si>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</si>
  <si>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</si>
  <si>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</si>
  <si>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</si>
  <si>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</si>
  <si>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</si>
  <si>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</si>
  <si>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</si>
  <si>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</si>
  <si>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</si>
  <si>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</si>
  <si>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</si>
  <si>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</si>
  <si>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</si>
  <si>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</si>
  <si>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</si>
  <si>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</si>
  <si>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</si>
  <si>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</si>
  <si>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</si>
  <si>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</si>
  <si>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</si>
  <si>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</si>
  <si>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</si>
  <si>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</si>
  <si>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</si>
  <si>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</si>
  <si>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</si>
  <si>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</si>
  <si>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</si>
  <si>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</si>
  <si>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</si>
  <si>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</si>
  <si>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</si>
  <si>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</si>
  <si>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</si>
  <si>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</si>
  <si>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</si>
  <si>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</si>
  <si>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</si>
  <si>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</si>
  <si>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</si>
  <si>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</si>
  <si>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</si>
  <si>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</si>
  <si>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</si>
  <si>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</si>
  <si>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</si>
  <si>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</si>
  <si>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</si>
  <si>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</si>
  <si>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</si>
  <si>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</si>
  <si>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</si>
  <si>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</si>
  <si>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</si>
  <si>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</si>
  <si>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</si>
  <si>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</si>
  <si>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</si>
  <si>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</si>
  <si>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</si>
  <si>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</si>
  <si>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</si>
  <si>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</si>
  <si>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</si>
  <si>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</si>
  <si>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</si>
  <si>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</si>
  <si>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</si>
  <si>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</si>
  <si>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</si>
  <si>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</si>
  <si>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</si>
  <si>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</si>
  <si>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</si>
  <si>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</si>
  <si>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</si>
  <si>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</si>
  <si>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</si>
  <si>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</si>
  <si>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</si>
  <si>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</si>
  <si>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</si>
  <si>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</si>
  <si>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</si>
  <si>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</si>
  <si>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</si>
  <si>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</si>
  <si>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</si>
  <si>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</si>
  <si>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</si>
  <si>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</si>
  <si>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</si>
  <si>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</si>
  <si>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</si>
  <si>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</si>
  <si>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</si>
  <si>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</si>
  <si>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</si>
  <si>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</si>
  <si>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</si>
  <si>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</si>
  <si>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</si>
  <si>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</si>
  <si>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</si>
  <si>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</si>
  <si>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</si>
  <si>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</si>
  <si>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</si>
  <si>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</si>
  <si>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</si>
  <si>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</si>
  <si>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</si>
  <si>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</si>
  <si>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</si>
  <si>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</si>
  <si>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</si>
  <si>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</si>
  <si>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</si>
  <si>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</si>
  <si>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</si>
  <si>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</si>
  <si>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</si>
  <si>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</si>
  <si>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</si>
  <si>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</si>
  <si>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</si>
  <si>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</si>
  <si>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</si>
  <si>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</si>
  <si>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</si>
  <si>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</si>
  <si>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</si>
  <si>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</si>
  <si>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</si>
  <si>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</si>
  <si>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</si>
  <si>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</si>
  <si>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</si>
  <si>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</si>
  <si>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</si>
  <si>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</si>
  <si>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</si>
  <si>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</si>
  <si>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</si>
  <si>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</si>
  <si>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</si>
  <si>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</si>
  <si>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</si>
  <si>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</si>
  <si>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</si>
  <si>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</si>
  <si>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</si>
  <si>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</si>
  <si>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</si>
  <si>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</si>
  <si>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</si>
  <si>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</si>
  <si>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</si>
  <si>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</si>
  <si>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</si>
  <si>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</si>
  <si>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</si>
  <si>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</si>
  <si>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</si>
  <si>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</si>
  <si>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</si>
  <si>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</si>
  <si>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</si>
  <si>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</si>
  <si>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</si>
  <si>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</si>
  <si>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</si>
  <si>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</si>
  <si>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</si>
  <si>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</si>
  <si>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</si>
  <si>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</si>
  <si>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</si>
  <si>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</si>
  <si>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</si>
  <si>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</si>
  <si>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</si>
  <si>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</si>
  <si>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</si>
  <si>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</si>
  <si>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</si>
  <si>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</si>
  <si>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</si>
  <si>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</si>
  <si>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</si>
  <si>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</si>
  <si>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</si>
  <si>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</si>
  <si>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</si>
  <si>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</si>
  <si>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</si>
  <si>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</si>
  <si>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</si>
  <si>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</si>
  <si>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</si>
  <si>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</si>
  <si>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</si>
  <si>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</si>
  <si>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</si>
  <si>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</si>
  <si>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</si>
  <si>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</si>
  <si>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</si>
  <si>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</si>
  <si>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</si>
  <si>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</si>
  <si>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</si>
  <si>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</si>
  <si>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</si>
  <si>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</si>
  <si>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</si>
  <si>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</si>
  <si>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</si>
  <si>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</si>
  <si>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</si>
  <si>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</si>
  <si>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</si>
  <si>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</si>
  <si>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</si>
  <si>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</si>
  <si>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</si>
  <si>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</si>
  <si>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</si>
  <si>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</si>
  <si>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</si>
  <si>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</si>
  <si>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</si>
  <si>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</si>
  <si>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</si>
  <si>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</si>
  <si>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</si>
  <si>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</si>
  <si>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</si>
  <si>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</si>
  <si>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</si>
  <si>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</si>
  <si>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</si>
  <si>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</si>
  <si>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</si>
  <si>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</si>
  <si>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</si>
  <si>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</si>
  <si>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</si>
  <si>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</si>
  <si>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</si>
  <si>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</si>
  <si>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</si>
  <si>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</si>
  <si>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</si>
  <si>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</si>
  <si>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</si>
  <si>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</si>
  <si>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</si>
  <si>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</si>
  <si>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</si>
  <si>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</si>
  <si>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</si>
  <si>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</si>
  <si>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</si>
  <si>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</si>
  <si>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</si>
  <si>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</si>
  <si>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</si>
  <si>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</si>
  <si>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</si>
  <si>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</si>
  <si>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</si>
  <si>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</si>
  <si>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</si>
  <si>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</si>
  <si>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</si>
  <si>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</si>
  <si>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</si>
  <si>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</si>
  <si>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</si>
  <si>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</si>
  <si>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</si>
  <si>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</si>
  <si>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</si>
  <si>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</si>
  <si>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</si>
  <si>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</si>
  <si>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</si>
  <si>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</si>
  <si>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</si>
  <si>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</si>
  <si>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</si>
  <si>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</si>
  <si>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</si>
  <si>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</si>
  <si>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</si>
  <si>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</si>
  <si>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</si>
  <si>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</si>
  <si>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</si>
  <si>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</si>
  <si>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</si>
  <si>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</si>
  <si>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</si>
  <si>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</si>
  <si>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</si>
  <si>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</si>
  <si>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</si>
  <si>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</si>
  <si>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</si>
  <si>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</si>
  <si>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</si>
  <si>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</si>
  <si>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</si>
  <si>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</si>
  <si>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</si>
  <si>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</si>
  <si>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</si>
  <si>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</si>
  <si>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</si>
  <si>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</si>
  <si>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</si>
  <si>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</si>
  <si>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</si>
  <si>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</si>
  <si>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</si>
  <si>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</si>
  <si>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</si>
  <si>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</si>
  <si>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</si>
  <si>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</si>
  <si>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</si>
  <si>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</si>
  <si>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</si>
  <si>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</si>
  <si>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</si>
  <si>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</si>
  <si>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</si>
  <si>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</si>
  <si>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</si>
  <si>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</si>
  <si>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</si>
  <si>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</si>
  <si>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</si>
  <si>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</si>
  <si>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</si>
  <si>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</si>
  <si>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</si>
  <si>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</si>
  <si>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</si>
  <si>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</si>
  <si>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</si>
  <si>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</si>
  <si>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</si>
  <si>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</si>
  <si>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</si>
  <si>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</si>
  <si>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</si>
  <si>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</si>
  <si>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</si>
  <si>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</si>
  <si>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</si>
  <si>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</si>
  <si>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</si>
  <si>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</si>
  <si>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</si>
  <si>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</si>
  <si>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</si>
  <si>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</si>
  <si>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</si>
  <si>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</si>
  <si>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</si>
  <si>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</si>
  <si>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</si>
  <si>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</si>
  <si>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</si>
  <si>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</si>
  <si>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</si>
  <si>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</si>
  <si>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</si>
  <si>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</si>
  <si>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</si>
  <si>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</si>
  <si>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</si>
  <si>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</si>
  <si>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</si>
  <si>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</si>
  <si>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</si>
  <si>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</si>
  <si>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</si>
  <si>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</si>
  <si>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</si>
  <si>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</si>
  <si>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</si>
  <si>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</si>
  <si>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</si>
  <si>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</si>
  <si>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</si>
  <si>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</si>
  <si>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</si>
  <si>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</si>
  <si>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</si>
  <si>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</si>
  <si>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</si>
  <si>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</si>
  <si>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</si>
  <si>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</si>
  <si>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</si>
  <si>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</si>
  <si>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</si>
  <si>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</si>
  <si>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</si>
  <si>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</si>
  <si>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</si>
  <si>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</si>
  <si>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</si>
  <si>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</si>
  <si>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</si>
  <si>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</si>
  <si>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</si>
  <si>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</si>
  <si>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</si>
  <si>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</si>
  <si>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</si>
  <si>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</si>
  <si>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</si>
  <si>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</si>
  <si>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</si>
  <si>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</si>
  <si>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</si>
  <si>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</si>
  <si>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</si>
  <si>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</si>
  <si>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</si>
  <si>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</si>
  <si>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</si>
  <si>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</si>
  <si>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</si>
  <si>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</si>
  <si>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</si>
  <si>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</si>
  <si>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</si>
  <si>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</si>
  <si>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</si>
  <si>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</si>
  <si>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</si>
  <si>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</si>
  <si>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</si>
  <si>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</si>
  <si>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</si>
  <si>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</si>
  <si>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</si>
  <si>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</si>
  <si>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</si>
  <si>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</si>
  <si>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</si>
  <si>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</si>
  <si>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</si>
  <si>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</si>
  <si>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</si>
  <si>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</si>
  <si>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</si>
  <si>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</si>
  <si>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</si>
  <si>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</si>
  <si>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</si>
  <si>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</si>
  <si>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</si>
  <si>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</si>
  <si>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</si>
  <si>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</si>
  <si>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</si>
  <si>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</si>
  <si>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</si>
  <si>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</si>
  <si>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</si>
  <si>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</si>
  <si>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</si>
  <si>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</si>
  <si>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</si>
  <si>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</si>
  <si>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</si>
  <si>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</si>
  <si>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</si>
  <si>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</si>
  <si>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</si>
  <si>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</si>
  <si>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</si>
  <si>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</si>
  <si>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</si>
  <si>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</si>
  <si>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</si>
  <si>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</si>
  <si>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</si>
  <si>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</si>
  <si>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</si>
  <si>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</si>
  <si>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</si>
  <si>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</si>
  <si>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</si>
  <si>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</si>
  <si>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</si>
  <si>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</si>
  <si>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</si>
  <si>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</si>
  <si>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</si>
  <si>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</si>
  <si>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</si>
  <si>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</si>
  <si>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</si>
  <si>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</si>
  <si>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</si>
  <si>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</si>
  <si>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</si>
  <si>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</si>
  <si>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</si>
  <si>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</si>
  <si>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</si>
  <si>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</si>
  <si>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</si>
  <si>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</si>
  <si>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</si>
  <si>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</si>
  <si>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</si>
  <si>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</si>
  <si>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</si>
  <si>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</si>
  <si>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</si>
  <si>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</si>
  <si>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</si>
  <si>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</si>
  <si>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</si>
  <si>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</si>
  <si>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</si>
  <si>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</si>
  <si>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</si>
  <si>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</si>
  <si>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</si>
  <si>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</si>
  <si>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</si>
  <si>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</si>
  <si>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</si>
  <si>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</si>
  <si>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</si>
  <si>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</si>
  <si>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</si>
  <si>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</si>
  <si>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</si>
  <si>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</si>
  <si>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</si>
  <si>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</si>
  <si>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</si>
  <si>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</si>
  <si>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</si>
  <si>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</si>
  <si>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</si>
  <si>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</si>
  <si>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</si>
  <si>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</si>
  <si>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</si>
  <si>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</si>
  <si>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</si>
  <si>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</si>
  <si>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</si>
  <si>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</si>
  <si>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</si>
  <si>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</si>
  <si>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</si>
  <si>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</si>
  <si>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</si>
  <si>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</si>
  <si>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</si>
  <si>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</si>
  <si>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</si>
  <si>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</si>
  <si>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</si>
  <si>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</si>
  <si>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</si>
  <si>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</si>
  <si>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</si>
  <si>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</si>
  <si>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</si>
  <si>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</si>
  <si>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</si>
  <si>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</si>
  <si>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</si>
  <si>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</si>
  <si>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</si>
  <si>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</si>
  <si>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</si>
  <si>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</si>
  <si>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</si>
  <si>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</si>
  <si>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</si>
  <si>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</si>
  <si>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</si>
  <si>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</si>
  <si>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</si>
  <si>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</si>
  <si>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</si>
  <si>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</si>
  <si>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</si>
  <si>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</si>
  <si>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</si>
  <si>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</si>
  <si>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</si>
  <si>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</si>
  <si>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</si>
  <si>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</si>
  <si>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</si>
  <si>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</si>
  <si>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</si>
  <si>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</si>
  <si>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</si>
  <si>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</si>
  <si>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</si>
  <si>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</si>
  <si>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</si>
  <si>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</si>
  <si>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</si>
  <si>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</si>
  <si>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</si>
  <si>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</si>
  <si>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</si>
  <si>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</si>
  <si>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</si>
  <si>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</si>
  <si>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</si>
  <si>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</si>
  <si>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</si>
  <si>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</si>
  <si>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</si>
  <si>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</si>
  <si>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</si>
  <si>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</si>
  <si>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</si>
  <si>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</si>
  <si>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</si>
  <si>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</si>
  <si>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</si>
  <si>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</si>
  <si>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</si>
  <si>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</si>
  <si>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</si>
  <si>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</si>
  <si>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</si>
  <si>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</si>
  <si>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</si>
  <si>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</si>
  <si>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</si>
  <si>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</si>
  <si>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</si>
  <si>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</si>
  <si>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</si>
  <si>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</si>
  <si>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</si>
  <si>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</si>
  <si>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</si>
  <si>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</si>
  <si>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</si>
  <si>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</si>
  <si>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</si>
  <si>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</si>
  <si>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</si>
  <si>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</si>
  <si>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</si>
  <si>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</si>
  <si>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</si>
  <si>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</si>
  <si>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</si>
  <si>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</si>
  <si>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</si>
  <si>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</si>
  <si>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</si>
  <si>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</si>
  <si>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</si>
  <si>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</si>
  <si>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</si>
  <si>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</si>
  <si>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</si>
  <si>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</si>
  <si>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</si>
  <si>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</si>
  <si>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</si>
  <si>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</si>
  <si>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</si>
  <si>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</si>
  <si>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</si>
  <si>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</si>
  <si>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</si>
  <si>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</si>
  <si>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</si>
  <si>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</si>
  <si>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</si>
  <si>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</si>
  <si>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</si>
  <si>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</si>
  <si>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</si>
  <si>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</si>
  <si>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</si>
  <si>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</si>
  <si>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</si>
  <si>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</si>
  <si>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</si>
  <si>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</si>
  <si>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</si>
  <si>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</si>
  <si>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</si>
  <si>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</si>
  <si>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</si>
  <si>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</si>
  <si>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</si>
  <si>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</si>
  <si>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</si>
  <si>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</si>
  <si>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</si>
  <si>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</si>
  <si>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</si>
  <si>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</si>
  <si>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</si>
  <si>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</si>
  <si>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</si>
  <si>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</si>
  <si>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</si>
  <si>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</si>
  <si>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</si>
  <si>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</si>
  <si>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</si>
  <si>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</si>
  <si>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</si>
  <si>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</si>
  <si>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</si>
  <si>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</si>
  <si>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</si>
  <si>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</si>
  <si>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</si>
  <si>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</si>
  <si>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</si>
  <si>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</si>
  <si>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</si>
  <si>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</si>
  <si>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</si>
  <si>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</si>
  <si>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</si>
  <si>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</si>
  <si>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</si>
  <si>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</si>
  <si>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</si>
  <si>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</si>
  <si>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</si>
  <si>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</si>
  <si>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</si>
  <si>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</si>
  <si>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</si>
  <si>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</si>
  <si>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</si>
  <si>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</si>
  <si>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</si>
  <si>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</si>
  <si>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</si>
  <si>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</si>
  <si>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</si>
  <si>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</si>
  <si>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</si>
  <si>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</si>
  <si>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</si>
  <si>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</si>
  <si>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</si>
  <si>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</si>
  <si>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</si>
  <si>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</si>
  <si>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</si>
  <si>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</si>
  <si>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</si>
  <si>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</si>
  <si>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</si>
  <si>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</si>
  <si>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</si>
  <si>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</si>
  <si>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</si>
  <si>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</si>
  <si>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</si>
  <si>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</si>
  <si>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</si>
  <si>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</si>
  <si>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</si>
  <si>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</si>
  <si>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</si>
  <si>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</si>
  <si>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</si>
  <si>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</si>
  <si>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</si>
  <si>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</si>
  <si>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</si>
  <si>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</si>
  <si>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</si>
  <si>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</si>
  <si>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</si>
  <si>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</si>
  <si>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</si>
  <si>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</si>
  <si>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</si>
  <si>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</si>
  <si>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</si>
  <si>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</si>
  <si>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</si>
  <si>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</si>
  <si>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</si>
  <si>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</si>
  <si>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</si>
  <si>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</si>
  <si>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</si>
  <si>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</si>
  <si>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</si>
  <si>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</si>
  <si>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</si>
  <si>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</si>
  <si>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</si>
  <si>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</si>
  <si>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</si>
  <si>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</si>
  <si>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</si>
  <si>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</si>
  <si>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</si>
  <si>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</si>
  <si>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</si>
  <si>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</si>
  <si>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</si>
  <si>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</si>
  <si>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</si>
  <si>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</si>
  <si>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</si>
  <si>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</si>
  <si>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</si>
  <si>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</si>
  <si>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</si>
  <si>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</si>
  <si>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</si>
  <si>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</si>
  <si>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</si>
  <si>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</si>
  <si>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</si>
  <si>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</si>
  <si>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</si>
  <si>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</si>
  <si>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</si>
  <si>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</si>
  <si>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</si>
  <si>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</si>
  <si>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</si>
  <si>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</si>
  <si>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</si>
  <si>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</si>
  <si>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</si>
  <si>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</si>
  <si>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</si>
  <si>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</si>
  <si>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</si>
  <si>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</si>
  <si>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</si>
  <si>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</si>
  <si>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</si>
  <si>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</si>
  <si>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</si>
  <si>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</si>
  <si>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</si>
  <si>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</si>
  <si>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</si>
  <si>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</si>
  <si>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</si>
  <si>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</si>
  <si>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</si>
  <si>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</si>
  <si>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</si>
  <si>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</si>
  <si>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</si>
  <si>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</si>
  <si>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</si>
  <si>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</si>
  <si>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</si>
  <si>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</si>
  <si>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</si>
  <si>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</si>
  <si>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</si>
  <si>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</si>
  <si>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</si>
  <si>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</si>
  <si>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</si>
  <si>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</si>
  <si>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</si>
  <si>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</si>
  <si>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</si>
  <si>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</si>
  <si>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</si>
  <si>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</si>
  <si>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</si>
  <si>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</si>
  <si>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</si>
  <si>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</si>
  <si>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</si>
  <si>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</si>
  <si>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</si>
  <si>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</si>
  <si>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</si>
  <si>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</si>
  <si>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</si>
  <si>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</si>
  <si>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</si>
  <si>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</si>
  <si>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</si>
  <si>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</si>
  <si>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</si>
  <si>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</si>
  <si>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</si>
  <si>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</si>
  <si>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</si>
  <si>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</si>
  <si>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</si>
  <si>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</si>
  <si>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</si>
  <si>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</si>
  <si>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</si>
  <si>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</si>
  <si>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</si>
  <si>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</si>
  <si>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</si>
  <si>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</si>
  <si>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</si>
  <si>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</si>
  <si>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</si>
  <si>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</si>
  <si>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</si>
  <si>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</si>
  <si>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</si>
  <si>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</si>
  <si>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</si>
  <si>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</si>
  <si>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</si>
  <si>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</si>
  <si>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</si>
  <si>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</si>
  <si>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</si>
  <si>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</si>
  <si>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</si>
  <si>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</si>
  <si>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</si>
  <si>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</si>
  <si>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</si>
  <si>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</si>
  <si>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</si>
  <si>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</si>
  <si>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</si>
  <si>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</si>
  <si>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</si>
  <si>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</si>
  <si>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</si>
  <si>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</si>
  <si>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</si>
  <si>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</si>
  <si>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</si>
  <si>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</si>
  <si>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</si>
  <si>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</si>
  <si>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</si>
  <si>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</si>
  <si>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</si>
  <si>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</si>
  <si>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</si>
  <si>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</si>
  <si>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</si>
  <si>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</si>
  <si>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</si>
  <si>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</si>
  <si>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</si>
  <si>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</si>
  <si>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</si>
  <si>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</si>
  <si>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</si>
  <si>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</si>
  <si>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</si>
  <si>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</si>
  <si>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</si>
  <si>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</si>
  <si>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</si>
  <si>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</si>
  <si>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</si>
  <si>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</si>
  <si>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</si>
  <si>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</si>
  <si>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</si>
  <si>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</si>
  <si>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</si>
  <si>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</si>
  <si>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</si>
  <si>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</si>
  <si>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</si>
  <si>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</si>
  <si>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</si>
  <si>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</si>
  <si>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</si>
  <si>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</si>
  <si>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</si>
  <si>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</si>
  <si>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</si>
  <si>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</si>
  <si>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</si>
  <si>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</si>
  <si>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</si>
  <si>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</si>
  <si>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</si>
  <si>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</si>
  <si>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</si>
  <si>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</si>
  <si>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</si>
  <si>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</si>
  <si>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</si>
  <si>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</si>
  <si>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</si>
  <si>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</si>
  <si>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</si>
  <si>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</si>
  <si>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</si>
  <si>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</si>
  <si>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</si>
  <si>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</si>
  <si>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</si>
  <si>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</si>
  <si>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</si>
  <si>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</si>
  <si>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</si>
  <si>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</si>
  <si>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</si>
  <si>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</si>
  <si>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</si>
  <si>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</si>
  <si>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</si>
  <si>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</si>
  <si>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</si>
  <si>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</si>
  <si>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</si>
  <si>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</si>
  <si>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</si>
  <si>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</si>
  <si>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</si>
  <si>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</si>
  <si>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</si>
  <si>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</si>
  <si>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</si>
  <si>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</si>
  <si>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</si>
  <si>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</si>
  <si>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</si>
  <si>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</si>
  <si>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</si>
  <si>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</si>
  <si>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</si>
  <si>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</si>
  <si>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</si>
  <si>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</si>
  <si>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</si>
  <si>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</si>
  <si>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</si>
  <si>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</si>
  <si>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</si>
  <si>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</si>
  <si>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</si>
  <si>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</si>
  <si>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</si>
  <si>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</si>
  <si>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</si>
  <si>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</si>
  <si>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</si>
  <si>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</si>
  <si>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</si>
  <si>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</si>
  <si>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</si>
  <si>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</si>
  <si>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</si>
  <si>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</si>
  <si>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</si>
  <si>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</si>
  <si>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</si>
  <si>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</si>
  <si>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</si>
  <si>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</si>
  <si>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</si>
  <si>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</si>
  <si>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</si>
  <si>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</si>
  <si>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</si>
  <si>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</si>
  <si>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</si>
  <si>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</si>
  <si>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</si>
  <si>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</si>
  <si>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</si>
  <si>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</si>
  <si>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</si>
  <si>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</si>
  <si>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</si>
  <si>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</si>
  <si>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</si>
  <si>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</si>
  <si>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</si>
  <si>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</si>
  <si>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</si>
  <si>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</si>
  <si>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</si>
  <si>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</si>
  <si>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</si>
  <si>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</si>
  <si>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</si>
  <si>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</si>
  <si>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</si>
  <si>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</si>
  <si>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</si>
  <si>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</si>
  <si>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</si>
  <si>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</si>
  <si>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</si>
  <si>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</si>
  <si>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</si>
  <si>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</si>
  <si>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</si>
  <si>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</si>
  <si>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</si>
  <si>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</si>
  <si>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</si>
  <si>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</si>
  <si>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</si>
  <si>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</si>
  <si>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</si>
  <si>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</si>
  <si>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</si>
  <si>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</si>
  <si>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</si>
  <si>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</si>
  <si>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</si>
  <si>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</si>
  <si>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</si>
  <si>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</si>
  <si>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</si>
  <si>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</si>
  <si>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</si>
  <si>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</si>
  <si>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</si>
  <si>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</si>
  <si>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</si>
  <si>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</si>
  <si>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</si>
  <si>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</si>
  <si>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</si>
  <si>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</si>
  <si>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</si>
  <si>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</si>
  <si>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</si>
  <si>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</si>
  <si>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</si>
  <si>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</si>
  <si>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</si>
  <si>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</si>
  <si>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</si>
  <si>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</si>
  <si>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</si>
  <si>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</si>
  <si>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</si>
  <si>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</si>
  <si>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</si>
  <si>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</si>
  <si>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</si>
  <si>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</si>
  <si>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</si>
  <si>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</si>
  <si>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</si>
  <si>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</si>
  <si>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</si>
  <si>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</si>
  <si>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</si>
  <si>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</si>
  <si>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</si>
  <si>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</si>
  <si>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</si>
  <si>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</si>
  <si>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</si>
  <si>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</si>
  <si>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</si>
  <si>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</si>
  <si>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</si>
  <si>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</si>
  <si>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</si>
  <si>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</si>
  <si>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</si>
  <si>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</si>
  <si>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</si>
  <si>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</si>
  <si>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</si>
  <si>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</si>
  <si>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</si>
  <si>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</si>
  <si>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</si>
  <si>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</si>
  <si>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</si>
  <si>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</si>
  <si>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</si>
  <si>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</si>
  <si>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</si>
  <si>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</si>
  <si>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</si>
  <si>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</si>
  <si>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</si>
  <si>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</si>
  <si>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</si>
  <si>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</si>
  <si>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</si>
  <si>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</si>
  <si>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</si>
  <si>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</si>
  <si>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</si>
  <si>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</si>
  <si>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</si>
  <si>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</si>
  <si>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</si>
  <si>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</si>
  <si>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</si>
  <si>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</si>
  <si>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</si>
  <si>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</si>
  <si>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</si>
  <si>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</si>
  <si>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</si>
  <si>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</si>
  <si>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</si>
  <si>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</si>
  <si>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</si>
  <si>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</si>
  <si>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</si>
  <si>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</si>
  <si>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</si>
  <si>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</si>
  <si>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</si>
  <si>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</si>
  <si>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</si>
  <si>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</si>
  <si>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</si>
  <si>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</si>
  <si>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</si>
  <si>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</si>
  <si>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</si>
  <si>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</si>
  <si>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</si>
  <si>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</si>
  <si>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</si>
  <si>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</si>
  <si>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</si>
  <si>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</si>
  <si>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</si>
  <si>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</si>
  <si>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</si>
  <si>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</si>
  <si>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</si>
  <si>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</si>
  <si>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</si>
  <si>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</si>
  <si>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</si>
  <si>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</si>
  <si>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</si>
  <si>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</si>
  <si>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</si>
  <si>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</si>
  <si>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</si>
  <si>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</si>
  <si>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</si>
  <si>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</si>
  <si>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</si>
  <si>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</si>
  <si>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</si>
  <si>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</si>
  <si>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</si>
  <si>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</si>
  <si>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</si>
  <si>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</si>
  <si>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</si>
  <si>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</si>
  <si>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</si>
  <si>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</si>
  <si>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</si>
  <si>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</si>
  <si>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</si>
  <si>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</si>
  <si>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</si>
  <si>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</si>
  <si>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</si>
  <si>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</si>
  <si>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</si>
  <si>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</si>
  <si>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</si>
  <si>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</si>
  <si>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</si>
  <si>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</si>
  <si>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</si>
  <si>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</si>
  <si>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</si>
  <si>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</si>
  <si>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</si>
  <si>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</si>
  <si>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</si>
  <si>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</si>
  <si>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</si>
  <si>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</si>
  <si>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</si>
  <si>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</si>
  <si>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</si>
  <si>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</si>
  <si>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</si>
  <si>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</si>
  <si>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</si>
  <si>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</si>
  <si>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</si>
  <si>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</si>
  <si>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</si>
  <si>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</si>
  <si>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</si>
  <si>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</si>
  <si>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</si>
  <si>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</si>
  <si>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</si>
  <si>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</si>
  <si>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</si>
  <si>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</si>
  <si>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</si>
  <si>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</si>
  <si>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</si>
  <si>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</si>
  <si>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</si>
  <si>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</si>
  <si>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</si>
  <si>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</si>
  <si>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</si>
  <si>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</si>
  <si>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</si>
  <si>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</si>
  <si>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</si>
  <si>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</si>
  <si>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</si>
  <si>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</si>
  <si>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</si>
  <si>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</si>
  <si>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</si>
  <si>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</si>
  <si>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</si>
  <si>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</si>
  <si>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</si>
  <si>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</si>
  <si>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</si>
  <si>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</si>
  <si>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</si>
  <si>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</si>
  <si>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</si>
  <si>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</si>
  <si>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</si>
  <si>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</si>
  <si>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</si>
  <si>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</si>
  <si>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</si>
  <si>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</si>
  <si>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</si>
  <si>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</si>
  <si>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</si>
  <si>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</si>
  <si>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</si>
  <si>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</si>
  <si>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</si>
  <si>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</si>
  <si>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</si>
  <si>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</si>
  <si>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</si>
  <si>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</si>
  <si>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</si>
  <si>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</si>
  <si>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</si>
  <si>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</si>
  <si>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</si>
  <si>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</si>
  <si>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</si>
  <si>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</si>
  <si>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</si>
  <si>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</si>
  <si>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</si>
  <si>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</si>
  <si>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</si>
  <si>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</si>
  <si>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</si>
  <si>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</si>
  <si>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</si>
  <si>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</si>
  <si>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</si>
  <si>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</si>
  <si>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</si>
  <si>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</si>
  <si>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</si>
  <si>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</si>
  <si>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</si>
  <si>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</si>
  <si>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</si>
  <si>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</si>
  <si>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</si>
  <si>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</si>
  <si>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</si>
  <si>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</si>
  <si>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</si>
  <si>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</si>
  <si>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</si>
  <si>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</si>
  <si>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</si>
  <si>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</si>
  <si>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</si>
  <si>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</si>
  <si>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</si>
  <si>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</si>
  <si>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</si>
  <si>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</si>
  <si>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</si>
  <si>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</si>
  <si>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</si>
  <si>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</si>
  <si>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</si>
  <si>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</si>
  <si>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</si>
  <si>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</si>
  <si>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</si>
  <si>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</si>
  <si>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</si>
  <si>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</si>
  <si>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</si>
  <si>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</si>
  <si>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</si>
  <si>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</si>
  <si>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</si>
  <si>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</si>
  <si>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</si>
  <si>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</si>
  <si>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</si>
  <si>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</si>
  <si>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</si>
  <si>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</si>
  <si>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</si>
  <si>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</si>
  <si>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</si>
  <si>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</si>
  <si>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</si>
  <si>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</si>
  <si>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</si>
  <si>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</si>
  <si>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</si>
  <si>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</si>
  <si>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</si>
  <si>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</si>
  <si>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</si>
  <si>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</si>
  <si>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</si>
  <si>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</si>
  <si>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</si>
  <si>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</si>
  <si>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</si>
  <si>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</si>
  <si>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</si>
  <si>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</si>
  <si>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</si>
  <si>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</si>
  <si>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</si>
  <si>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</si>
  <si>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</si>
  <si>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</si>
  <si>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</si>
  <si>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</si>
  <si>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</si>
  <si>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</si>
  <si>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</si>
  <si>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</si>
  <si>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</si>
  <si>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</si>
  <si>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</si>
  <si>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</si>
  <si>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</si>
  <si>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</si>
  <si>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</si>
  <si>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</si>
  <si>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</si>
  <si>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</si>
  <si>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</si>
  <si>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</si>
  <si>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</si>
  <si>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</si>
  <si>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</si>
  <si>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</si>
  <si>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</si>
  <si>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</si>
  <si>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</si>
  <si>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</si>
  <si>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</si>
  <si>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</si>
  <si>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</si>
  <si>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</si>
  <si>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</si>
  <si>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</si>
  <si>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</si>
  <si>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</si>
  <si>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</si>
  <si>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</si>
  <si>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</si>
  <si>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</si>
  <si>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</si>
  <si>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</si>
  <si>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</si>
  <si>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</si>
  <si>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</si>
  <si>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</si>
  <si>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</si>
  <si>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</si>
  <si>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</si>
  <si>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</si>
  <si>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</si>
  <si>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</si>
  <si>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</si>
  <si>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</si>
  <si>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</si>
  <si>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</si>
  <si>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</si>
  <si>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</si>
  <si>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</si>
  <si>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</si>
  <si>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</si>
  <si>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</si>
  <si>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</si>
  <si>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</si>
  <si>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</si>
  <si>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</si>
  <si>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</si>
  <si>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</si>
  <si>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</si>
  <si>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</si>
  <si>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</si>
  <si>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</si>
  <si>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</si>
  <si>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</si>
  <si>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</si>
  <si>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</si>
  <si>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</si>
  <si>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</si>
  <si>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</si>
  <si>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</si>
  <si>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</si>
  <si>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</si>
  <si>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</si>
  <si>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</si>
  <si>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</si>
  <si>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</si>
  <si>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</si>
  <si>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</si>
  <si>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</si>
  <si>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</si>
  <si>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</si>
  <si>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</si>
  <si>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</si>
  <si>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</si>
  <si>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</si>
  <si>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</si>
  <si>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</si>
  <si>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</si>
  <si>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</si>
  <si>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</si>
  <si>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</si>
  <si>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</si>
  <si>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</si>
  <si>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</si>
  <si>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</si>
  <si>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</si>
  <si>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</si>
  <si>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</si>
  <si>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</si>
  <si>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</si>
  <si>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</si>
  <si>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</si>
  <si>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</si>
  <si>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</si>
  <si>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</si>
  <si>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</si>
  <si>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</si>
  <si>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</si>
  <si>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</si>
  <si>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</si>
  <si>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</si>
  <si>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</si>
  <si>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</si>
  <si>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</si>
  <si>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</si>
  <si>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</si>
  <si>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</si>
  <si>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</si>
  <si>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</si>
  <si>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</si>
  <si>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</si>
  <si>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</si>
  <si>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</si>
  <si>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</si>
  <si>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</si>
  <si>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</si>
  <si>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</si>
  <si>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</si>
  <si>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</si>
  <si>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</si>
  <si>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</si>
  <si>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</si>
  <si>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</si>
  <si>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</si>
  <si>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</si>
  <si>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</si>
  <si>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</si>
  <si>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</si>
  <si>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</si>
  <si>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</si>
  <si>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</si>
  <si>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</si>
  <si>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</si>
  <si>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</si>
  <si>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</si>
  <si>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</si>
  <si>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</si>
  <si>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</si>
  <si>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</si>
  <si>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</si>
  <si>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</si>
  <si>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</si>
  <si>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</si>
  <si>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</si>
  <si>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</si>
  <si>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</si>
  <si>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</si>
  <si>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</si>
  <si>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</si>
  <si>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</si>
  <si>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</si>
  <si>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</si>
  <si>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</si>
  <si>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</si>
  <si>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</si>
  <si>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</si>
  <si>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</si>
  <si>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</si>
  <si>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</si>
  <si>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</si>
  <si>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</si>
  <si>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</si>
  <si>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</si>
  <si>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</si>
  <si>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</si>
  <si>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</si>
  <si>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</si>
  <si>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</si>
  <si>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</si>
  <si>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</si>
  <si>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</si>
  <si>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</si>
  <si>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</si>
  <si>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</si>
  <si>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</si>
  <si>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</si>
  <si>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</si>
  <si>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</si>
  <si>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</si>
  <si>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</si>
  <si>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</si>
  <si>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</si>
  <si>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</si>
  <si>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</si>
  <si>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</si>
  <si>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</si>
  <si>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</si>
  <si>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</si>
  <si>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</si>
  <si>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</si>
  <si>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</si>
  <si>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</si>
  <si>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</si>
  <si>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</si>
  <si>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</si>
  <si>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</si>
  <si>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</si>
  <si>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</si>
  <si>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</si>
  <si>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</si>
  <si>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</si>
  <si>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</si>
  <si>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</si>
  <si>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</si>
  <si>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</si>
  <si>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</si>
  <si>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</si>
  <si>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</si>
  <si>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</si>
  <si>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</si>
  <si>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</si>
  <si>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</si>
  <si>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</si>
  <si>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</si>
  <si>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</si>
  <si>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</si>
  <si>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</si>
  <si>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</si>
  <si>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</si>
  <si>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</si>
  <si>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</si>
  <si>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</si>
  <si>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</si>
  <si>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</si>
  <si>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</si>
  <si>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</si>
  <si>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</si>
  <si>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</si>
  <si>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</si>
  <si>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</si>
  <si>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</si>
  <si>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</si>
  <si>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</si>
  <si>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</si>
  <si>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</si>
  <si>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</si>
  <si>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</si>
  <si>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</si>
  <si>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</si>
  <si>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</si>
  <si>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</si>
  <si>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</si>
  <si>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</si>
  <si>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</si>
  <si>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</si>
  <si>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</si>
  <si>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</si>
  <si>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</si>
  <si>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</si>
  <si>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</si>
  <si>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</si>
  <si>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</si>
  <si>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</si>
  <si>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</si>
  <si>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</si>
  <si>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</si>
  <si>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</si>
  <si>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</si>
  <si>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</si>
  <si>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</si>
  <si>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</si>
  <si>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</si>
  <si>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</si>
  <si>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</si>
  <si>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</si>
  <si>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</si>
  <si>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</si>
  <si>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</si>
  <si>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</si>
  <si>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</si>
  <si>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</si>
  <si>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</si>
  <si>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</si>
  <si>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</si>
  <si>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</si>
  <si>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</si>
  <si>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</si>
  <si>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</si>
  <si>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</si>
  <si>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</si>
  <si>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</si>
  <si>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</si>
  <si>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</si>
  <si>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</si>
  <si>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</si>
  <si>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</si>
  <si>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</si>
  <si>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</si>
  <si>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</si>
  <si>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</si>
  <si>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</si>
  <si>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</si>
  <si>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</si>
  <si>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</si>
  <si>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</si>
  <si>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</si>
  <si>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</si>
  <si>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</si>
  <si>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</si>
  <si>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</si>
  <si>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</si>
  <si>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</si>
  <si>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</si>
  <si>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</si>
  <si>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</si>
  <si>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</si>
  <si>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</si>
  <si>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</si>
  <si>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</si>
  <si>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</si>
  <si>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</si>
  <si>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</si>
  <si>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</si>
  <si>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</si>
  <si>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</si>
  <si>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</si>
  <si>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</si>
  <si>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</si>
  <si>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</si>
  <si>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</si>
  <si>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</si>
  <si>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</si>
  <si>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</si>
  <si>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</si>
  <si>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</si>
  <si>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</si>
  <si>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</si>
  <si>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</si>
  <si>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</si>
  <si>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</si>
  <si>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</si>
  <si>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</si>
  <si>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</si>
  <si>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</si>
  <si>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</si>
  <si>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</si>
  <si>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</si>
  <si>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</si>
  <si>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</si>
  <si>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</si>
  <si>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</si>
  <si>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</si>
  <si>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</si>
  <si>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</si>
  <si>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</si>
  <si>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</si>
  <si>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</si>
  <si>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</si>
  <si>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</si>
  <si>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</si>
  <si>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</si>
  <si>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</si>
  <si>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</si>
  <si>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</si>
  <si>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</si>
  <si>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</si>
  <si>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</si>
  <si>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</si>
  <si>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</si>
  <si>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</si>
  <si>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</si>
  <si>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</si>
  <si>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</si>
  <si>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</si>
  <si>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</si>
  <si>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</si>
  <si>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</si>
  <si>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</si>
  <si>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</si>
  <si>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</si>
  <si>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</si>
  <si>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</si>
  <si>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</si>
  <si>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</si>
  <si>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</si>
  <si>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</si>
  <si>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</si>
  <si>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</si>
  <si>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</si>
  <si>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</si>
  <si>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</si>
  <si>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</si>
  <si>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</si>
  <si>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</si>
  <si>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</si>
  <si>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</si>
  <si>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</si>
  <si>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</si>
  <si>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</si>
  <si>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</si>
  <si>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</si>
  <si>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</si>
  <si>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</si>
  <si>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</si>
  <si>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</si>
  <si>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</si>
  <si>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</si>
  <si>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</si>
  <si>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</si>
  <si>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</si>
  <si>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</si>
  <si>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</si>
  <si>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</si>
  <si>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</si>
  <si>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</si>
  <si>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</si>
  <si>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</si>
  <si>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</si>
  <si>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</si>
  <si>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</si>
  <si>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</si>
  <si>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</si>
  <si>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</si>
  <si>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</si>
  <si>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</si>
  <si>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</si>
  <si>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</si>
  <si>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</si>
  <si>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</si>
  <si>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</si>
  <si>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</si>
  <si>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</si>
  <si>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</si>
  <si>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</si>
  <si>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</si>
  <si>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</si>
  <si>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</si>
  <si>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</si>
  <si>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</si>
  <si>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</si>
  <si>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</si>
  <si>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</si>
  <si>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</si>
  <si>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</si>
  <si>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</si>
  <si>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</si>
  <si>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</si>
  <si>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</si>
  <si>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</si>
  <si>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</si>
  <si>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</si>
  <si>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</si>
  <si>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</si>
  <si>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</si>
  <si>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</si>
  <si>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</si>
  <si>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</si>
  <si>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</si>
  <si>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</si>
  <si>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</si>
  <si>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</si>
  <si>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</si>
  <si>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</si>
  <si>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</si>
  <si>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</si>
  <si>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</si>
  <si>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</si>
  <si>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</si>
  <si>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</si>
  <si>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</si>
  <si>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</si>
  <si>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</si>
  <si>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</si>
  <si>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</si>
  <si>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</si>
  <si>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</si>
  <si>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</si>
  <si>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</si>
  <si>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</si>
  <si>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</si>
  <si>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</si>
  <si>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</si>
  <si>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</si>
  <si>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</si>
  <si>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</si>
  <si>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</si>
  <si>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</si>
  <si>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</si>
  <si>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</si>
  <si>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</si>
  <si>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</si>
  <si>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</si>
  <si>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</si>
  <si>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</si>
  <si>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</si>
  <si>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</si>
  <si>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</si>
  <si>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</si>
  <si>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</si>
  <si>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</si>
  <si>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</si>
  <si>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</si>
  <si>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</si>
  <si>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</si>
  <si>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</si>
  <si>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</si>
  <si>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</si>
  <si>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</si>
  <si>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</si>
  <si>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</si>
  <si>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</si>
  <si>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</si>
  <si>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</si>
  <si>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</si>
  <si>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</si>
  <si>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</si>
  <si>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</si>
  <si>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</si>
  <si>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</si>
  <si>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</si>
  <si>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</si>
  <si>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</si>
  <si>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</si>
  <si>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</si>
  <si>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</si>
  <si>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</si>
  <si>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</si>
  <si>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</si>
  <si>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</si>
  <si>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</si>
  <si>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</si>
  <si>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</si>
  <si>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</si>
  <si>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</si>
  <si>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</si>
  <si>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</si>
  <si>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</si>
  <si>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</si>
  <si>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</si>
  <si>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</si>
  <si>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</si>
  <si>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</si>
  <si>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</si>
  <si>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</si>
  <si>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</si>
  <si>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</si>
  <si>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</si>
  <si>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</si>
  <si>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</si>
  <si>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</si>
  <si>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</si>
  <si>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</si>
  <si>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</si>
  <si>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</si>
  <si>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</si>
  <si>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</si>
  <si>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</si>
  <si>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</si>
  <si>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</si>
  <si>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</si>
  <si>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</si>
  <si>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</si>
  <si>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</si>
  <si>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</si>
  <si>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</si>
  <si>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</si>
  <si>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</si>
  <si>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</si>
  <si>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</si>
  <si>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</si>
  <si>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</si>
  <si>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</si>
  <si>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</si>
  <si>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</si>
  <si>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</si>
  <si>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</si>
  <si>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</si>
  <si>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</si>
  <si>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</si>
  <si>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</si>
  <si>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</si>
  <si>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</si>
  <si>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</si>
  <si>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</si>
  <si>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</si>
  <si>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</si>
  <si>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</si>
  <si>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</si>
  <si>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</si>
  <si>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</si>
  <si>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</si>
  <si>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</si>
  <si>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</si>
  <si>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</si>
  <si>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</si>
  <si>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</si>
  <si>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</si>
  <si>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</si>
  <si>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</si>
  <si>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</si>
  <si>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</si>
  <si>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</si>
  <si>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</si>
  <si>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</si>
  <si>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</si>
  <si>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</si>
  <si>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</si>
  <si>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</si>
  <si>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</si>
  <si>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</si>
  <si>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</si>
  <si>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</si>
  <si>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</si>
  <si>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</si>
  <si>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</si>
  <si>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</si>
  <si>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</si>
  <si>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</si>
  <si>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</si>
  <si>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</si>
  <si>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</si>
  <si>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</si>
  <si>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</si>
  <si>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</si>
  <si>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</si>
  <si>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</si>
  <si>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</si>
  <si>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</si>
  <si>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</si>
  <si>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</si>
  <si>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</si>
  <si>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</si>
  <si>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</si>
  <si>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</si>
  <si>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</si>
  <si>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</si>
  <si>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</si>
  <si>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</si>
  <si>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</si>
  <si>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</si>
  <si>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</si>
  <si>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</si>
  <si>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</si>
  <si>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</si>
  <si>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</si>
  <si>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</si>
  <si>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</si>
  <si>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</si>
  <si>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</si>
  <si>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</si>
  <si>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</si>
  <si>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</si>
  <si>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</si>
  <si>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</si>
  <si>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</si>
  <si>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</si>
  <si>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</si>
  <si>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</si>
  <si>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</si>
  <si>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</si>
  <si>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</si>
  <si>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</si>
  <si>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</si>
  <si>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</si>
  <si>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</si>
  <si>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</si>
  <si>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</si>
  <si>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</si>
  <si>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</si>
  <si>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</si>
  <si>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</si>
  <si>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</si>
  <si>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</si>
  <si>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</si>
  <si>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</si>
  <si>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</si>
  <si>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</si>
  <si>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</si>
  <si>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</si>
  <si>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</si>
  <si>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</si>
  <si>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</si>
  <si>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</si>
  <si>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</si>
  <si>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</si>
  <si>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</si>
  <si>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</si>
  <si>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</si>
  <si>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</si>
  <si>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</si>
  <si>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</si>
  <si>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</si>
  <si>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</si>
  <si>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</si>
  <si>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</si>
  <si>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</si>
  <si>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</si>
  <si>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</si>
  <si>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</si>
  <si>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</si>
  <si>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</si>
  <si>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</si>
  <si>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</si>
  <si>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</si>
  <si>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</si>
  <si>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</si>
  <si>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</si>
  <si>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</si>
  <si>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</si>
  <si>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</si>
  <si>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</si>
  <si>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</si>
  <si>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</si>
  <si>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</si>
  <si>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</si>
  <si>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</si>
  <si>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</si>
  <si>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</si>
  <si>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</si>
  <si>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</si>
  <si>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</si>
  <si>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</si>
  <si>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</si>
  <si>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</si>
  <si>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</si>
  <si>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</si>
  <si>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</si>
  <si>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</si>
  <si>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</si>
  <si>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</si>
  <si>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</si>
  <si>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</si>
  <si>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</si>
  <si>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</si>
  <si>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</si>
  <si>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</si>
  <si>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</si>
  <si>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</si>
  <si>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</si>
  <si>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</si>
  <si>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</si>
  <si>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</si>
  <si>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</si>
  <si>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</si>
  <si>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</si>
  <si>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</si>
  <si>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</si>
  <si>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</si>
  <si>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</si>
  <si>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</si>
  <si>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</si>
  <si>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</si>
  <si>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</si>
  <si>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</si>
  <si>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</si>
  <si>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</si>
  <si>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</si>
  <si>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</si>
  <si>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</si>
  <si>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</si>
  <si>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</si>
  <si>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</si>
  <si>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</si>
  <si>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</si>
  <si>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</si>
  <si>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</si>
  <si>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</si>
  <si>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</si>
  <si>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</si>
  <si>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</si>
  <si>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</si>
  <si>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</si>
  <si>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</si>
  <si>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</si>
  <si>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</si>
  <si>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</si>
  <si>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</si>
  <si>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</si>
  <si>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</si>
  <si>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</si>
  <si>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</si>
  <si>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</si>
  <si>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</si>
  <si>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</si>
  <si>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</si>
  <si>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</si>
  <si>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</si>
  <si>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</si>
  <si>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</si>
  <si>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</si>
  <si>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</si>
  <si>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</si>
  <si>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</si>
  <si>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</si>
  <si>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</si>
  <si>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</si>
  <si>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</si>
  <si>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</si>
  <si>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</si>
  <si>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</si>
  <si>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</si>
  <si>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</si>
  <si>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</si>
  <si>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</si>
  <si>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</si>
  <si>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</si>
  <si>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</si>
  <si>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</si>
  <si>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</si>
  <si>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</si>
  <si>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</si>
  <si>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</si>
  <si>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</si>
  <si>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</si>
  <si>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</si>
  <si>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</si>
  <si>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</si>
  <si>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</si>
  <si>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</si>
  <si>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</si>
  <si>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</si>
  <si>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</si>
  <si>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</si>
  <si>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</si>
  <si>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</si>
  <si>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</si>
  <si>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</si>
  <si>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</si>
  <si>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</si>
  <si>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</si>
  <si>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</si>
  <si>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</si>
  <si>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</si>
  <si>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</si>
  <si>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</si>
  <si>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</si>
  <si>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</si>
  <si>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</si>
  <si>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</si>
  <si>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</si>
  <si>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</si>
  <si>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</si>
  <si>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</si>
  <si>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</si>
  <si>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</si>
  <si>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</si>
  <si>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</si>
  <si>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</si>
  <si>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</si>
  <si>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</si>
  <si>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</si>
  <si>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</si>
  <si>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</si>
  <si>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</si>
  <si>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</si>
  <si>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</si>
  <si>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</si>
  <si>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</si>
  <si>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</si>
  <si>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</si>
  <si>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</si>
  <si>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</si>
  <si>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</si>
  <si>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</si>
  <si>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</si>
  <si>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</si>
  <si>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</si>
  <si>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</si>
  <si>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</si>
  <si>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</si>
  <si>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</si>
  <si>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</si>
  <si>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</si>
  <si>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</si>
  <si>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</si>
  <si>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</si>
  <si>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</si>
  <si>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</si>
  <si>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</si>
  <si>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</si>
  <si>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</si>
  <si>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</si>
  <si>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</si>
  <si>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</si>
  <si>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</si>
  <si>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</si>
  <si>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</si>
  <si>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</si>
  <si>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</si>
  <si>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</si>
  <si>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</si>
  <si>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</si>
  <si>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</si>
  <si>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</si>
  <si>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</si>
  <si>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</si>
  <si>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</si>
  <si>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</si>
  <si>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</si>
  <si>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</si>
  <si>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</si>
  <si>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</si>
  <si>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</si>
  <si>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</si>
  <si>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</si>
  <si>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</si>
  <si>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</si>
  <si>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</si>
  <si>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</si>
  <si>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</si>
  <si>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</si>
  <si>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</si>
  <si>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</si>
  <si>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</si>
  <si>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</si>
  <si>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</si>
  <si>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</si>
  <si>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</si>
  <si>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</si>
  <si>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</si>
  <si>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</si>
  <si>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</si>
  <si>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</si>
  <si>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</si>
  <si>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</si>
  <si>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</si>
  <si>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</si>
  <si>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</si>
  <si>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</si>
  <si>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</si>
  <si>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</si>
  <si>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</si>
  <si>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</si>
  <si>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</si>
  <si>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</si>
  <si>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</si>
  <si>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</si>
  <si>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</si>
  <si>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</si>
  <si>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</si>
  <si>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</si>
  <si>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</si>
  <si>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</si>
  <si>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</si>
  <si>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</si>
  <si>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</si>
  <si>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</si>
  <si>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</si>
  <si>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</si>
  <si>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</si>
  <si>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</si>
  <si>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</si>
  <si>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</si>
  <si>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</si>
  <si>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</si>
  <si>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</si>
  <si>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</si>
  <si>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</si>
  <si>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</si>
  <si>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</si>
  <si>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</si>
  <si>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</si>
  <si>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</si>
  <si>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</si>
  <si>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</si>
  <si>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</si>
  <si>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</si>
  <si>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</si>
  <si>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</si>
  <si>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</si>
  <si>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</si>
  <si>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</si>
  <si>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</si>
  <si>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</si>
  <si>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</si>
  <si>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</si>
  <si>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</si>
  <si>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</si>
  <si>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</si>
  <si>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</si>
  <si>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</si>
  <si>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</si>
  <si>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</si>
  <si>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</si>
  <si>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</si>
  <si>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</si>
  <si>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</si>
  <si>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</si>
  <si>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</si>
  <si>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</si>
  <si>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</si>
  <si>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</si>
  <si>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</si>
  <si>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</si>
  <si>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</si>
  <si>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</si>
  <si>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</si>
  <si>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</si>
  <si>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</si>
  <si>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</si>
  <si>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</si>
  <si>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</si>
  <si>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</si>
  <si>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</si>
  <si>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</si>
  <si>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</si>
  <si>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</si>
  <si>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</si>
  <si>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</si>
  <si>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</si>
  <si>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</si>
  <si>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</si>
  <si>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</si>
  <si>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</si>
  <si>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</si>
  <si>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</si>
  <si>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</si>
  <si>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</si>
  <si>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</si>
  <si>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</si>
  <si>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</si>
  <si>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</si>
  <si>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</si>
  <si>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</si>
  <si>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</si>
  <si>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</si>
  <si>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</si>
  <si>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</si>
  <si>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</si>
  <si>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</si>
  <si>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</si>
  <si>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</si>
  <si>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</si>
  <si>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</si>
  <si>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</si>
  <si>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</si>
  <si>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</si>
  <si>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</si>
  <si>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</si>
  <si>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</si>
  <si>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</si>
  <si>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</si>
  <si>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</si>
  <si>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</si>
  <si>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</si>
  <si>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</si>
  <si>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</si>
  <si>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</si>
  <si>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</si>
  <si>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</si>
  <si>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</si>
  <si>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</si>
  <si>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</si>
  <si>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</si>
  <si>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</si>
  <si>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</si>
  <si>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</si>
  <si>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</si>
  <si>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</si>
  <si>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</si>
  <si>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</si>
  <si>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</si>
  <si>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</si>
  <si>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</si>
  <si>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</si>
  <si>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</si>
  <si>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</si>
  <si>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</si>
  <si>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</si>
  <si>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</si>
  <si>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</si>
  <si>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</si>
  <si>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</si>
  <si>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</si>
  <si>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</si>
  <si>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</si>
  <si>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</si>
  <si>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</si>
  <si>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</si>
  <si>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</si>
  <si>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</si>
  <si>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</si>
  <si>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</si>
  <si>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</si>
  <si>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</si>
  <si>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</si>
  <si>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</si>
  <si>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</si>
  <si>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</si>
  <si>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</si>
  <si>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</si>
  <si>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</si>
  <si>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</si>
  <si>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</si>
  <si>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</si>
  <si>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</si>
  <si>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</si>
  <si>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</si>
  <si>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</si>
  <si>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</si>
  <si>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</si>
  <si>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</si>
  <si>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</si>
  <si>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</si>
  <si>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</si>
  <si>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</si>
  <si>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</si>
  <si>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</si>
  <si>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</si>
  <si>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</si>
  <si>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</si>
  <si>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</si>
  <si>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</si>
  <si>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</si>
  <si>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</si>
  <si>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</si>
  <si>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</si>
  <si>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</si>
  <si>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</si>
  <si>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</si>
  <si>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</si>
  <si>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</si>
  <si>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</si>
  <si>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</si>
  <si>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</si>
  <si>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</si>
  <si>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</si>
  <si>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</si>
  <si>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</si>
  <si>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</si>
  <si>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</si>
  <si>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</si>
  <si>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</si>
  <si>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</si>
  <si>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</si>
  <si>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</si>
  <si>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</si>
  <si>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</si>
  <si>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</si>
  <si>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</si>
  <si>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</si>
  <si>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</si>
  <si>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</si>
  <si>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</si>
  <si>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</si>
  <si>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</si>
  <si>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</si>
  <si>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</si>
  <si>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</si>
  <si>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</si>
  <si>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</si>
  <si>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</si>
  <si>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</si>
  <si>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</si>
  <si>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</si>
  <si>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</si>
  <si>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</si>
  <si>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</si>
  <si>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</si>
  <si>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</si>
  <si>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</si>
  <si>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</si>
  <si>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</si>
  <si>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</si>
  <si>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</si>
  <si>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</si>
  <si>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</si>
  <si>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</si>
  <si>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</si>
  <si>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</si>
  <si>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</si>
  <si>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</si>
  <si>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</si>
  <si>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</si>
  <si>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</si>
  <si>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</si>
  <si>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</si>
  <si>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</si>
  <si>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</si>
  <si>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</si>
  <si>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</si>
  <si>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</si>
  <si>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</si>
  <si>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</si>
  <si>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</si>
  <si>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</si>
  <si>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</si>
  <si>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</si>
  <si>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</si>
  <si>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</si>
  <si>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</si>
  <si>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</si>
  <si>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</si>
  <si>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</si>
  <si>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</si>
  <si>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</si>
  <si>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</si>
  <si>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</si>
  <si>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</si>
  <si>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</si>
  <si>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</si>
  <si>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</si>
  <si>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</si>
  <si>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</si>
  <si>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</si>
  <si>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</si>
  <si>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</si>
  <si>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</si>
  <si>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</si>
  <si>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</si>
  <si>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</si>
  <si>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</si>
  <si>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</si>
  <si>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</si>
  <si>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</si>
  <si>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</si>
  <si>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</si>
  <si>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</si>
  <si>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</si>
  <si>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</si>
  <si>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</si>
  <si>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</si>
  <si>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</si>
  <si>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</si>
  <si>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</si>
  <si>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</si>
  <si>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</si>
  <si>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</si>
  <si>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</si>
  <si>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</si>
  <si>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</si>
  <si>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</si>
  <si>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</si>
  <si>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</si>
  <si>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</si>
  <si>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</si>
  <si>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</si>
  <si>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</si>
  <si>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</si>
  <si>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</si>
  <si>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</si>
  <si>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</si>
  <si>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</si>
  <si>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</si>
  <si>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</si>
  <si>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</si>
  <si>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</si>
  <si>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</si>
  <si>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</si>
  <si>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</si>
  <si>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</si>
  <si>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</si>
  <si>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</si>
  <si>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</si>
  <si>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</si>
  <si>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</si>
  <si>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</si>
  <si>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</si>
  <si>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</si>
  <si>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</si>
  <si>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</si>
  <si>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</si>
  <si>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</si>
  <si>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</si>
  <si>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</si>
  <si>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</si>
  <si>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</si>
  <si>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</si>
  <si>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</si>
  <si>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</si>
  <si>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</si>
  <si>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</si>
  <si>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</si>
  <si>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</si>
  <si>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</si>
  <si>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</si>
  <si>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</si>
  <si>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</si>
  <si>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</si>
  <si>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</si>
  <si>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</si>
  <si>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</si>
  <si>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</si>
  <si>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</si>
  <si>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</si>
  <si>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</si>
  <si>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</si>
  <si>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</si>
  <si>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</si>
  <si>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</si>
  <si>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</si>
  <si>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</si>
  <si>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</si>
  <si>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</si>
  <si>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</si>
  <si>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</si>
  <si>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</si>
  <si>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</si>
  <si>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</si>
  <si>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</si>
  <si>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</si>
  <si>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</si>
  <si>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</si>
  <si>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</si>
  <si>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</si>
  <si>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</si>
  <si>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</si>
  <si>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</si>
  <si>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</si>
  <si>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</si>
  <si>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</si>
  <si>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</si>
  <si>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</si>
  <si>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</si>
  <si>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</si>
  <si>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</si>
  <si>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</si>
  <si>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</si>
  <si>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</si>
  <si>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</si>
  <si>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</si>
  <si>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</si>
  <si>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</si>
  <si>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</si>
  <si>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</si>
  <si>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</si>
  <si>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</si>
  <si>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</si>
  <si>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</si>
  <si>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</si>
  <si>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</si>
  <si>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</si>
  <si>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</si>
  <si>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</si>
  <si>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</si>
  <si>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</si>
  <si>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</si>
  <si>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</si>
  <si>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</si>
  <si>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</si>
  <si>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</si>
  <si>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</si>
  <si>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</si>
  <si>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</si>
  <si>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</si>
  <si>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</si>
  <si>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</si>
  <si>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</si>
  <si>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</si>
  <si>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</si>
  <si>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</si>
  <si>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</si>
  <si>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</si>
  <si>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</si>
  <si>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</si>
  <si>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</si>
  <si>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</si>
  <si>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</si>
  <si>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</si>
  <si>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</si>
  <si>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</si>
  <si>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</si>
  <si>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</si>
  <si>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</si>
  <si>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</si>
  <si>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</si>
  <si>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</si>
  <si>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</si>
  <si>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</si>
  <si>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</si>
  <si>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</si>
  <si>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</si>
  <si>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</si>
  <si>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</si>
  <si>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</si>
  <si>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</si>
  <si>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</si>
  <si>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</si>
  <si>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</si>
  <si>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</si>
  <si>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</si>
  <si>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</si>
  <si>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</si>
  <si>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</si>
  <si>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</si>
  <si>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</si>
  <si>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</si>
  <si>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</si>
  <si>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</si>
  <si>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</si>
  <si>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</si>
  <si>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</si>
  <si>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</si>
  <si>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</si>
  <si>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</si>
  <si>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</si>
  <si>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</si>
  <si>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</si>
  <si>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</si>
  <si>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</si>
  <si>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</si>
  <si>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</si>
  <si>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</si>
  <si>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</si>
  <si>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</si>
  <si>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</si>
  <si>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</si>
  <si>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</si>
  <si>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</si>
  <si>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</si>
  <si>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</si>
  <si>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</si>
  <si>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</si>
  <si>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</si>
  <si>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</si>
  <si>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</si>
  <si>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</si>
  <si>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</si>
  <si>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</si>
  <si>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</si>
  <si>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</si>
  <si>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</si>
  <si>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</si>
  <si>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</si>
  <si>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</si>
  <si>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</si>
  <si>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</si>
  <si>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</si>
  <si>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</si>
  <si>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</si>
  <si>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</si>
  <si>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</si>
  <si>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</si>
  <si>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</si>
  <si>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</si>
  <si>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</si>
  <si>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</si>
  <si>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</si>
  <si>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</si>
  <si>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</si>
  <si>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</si>
  <si>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</si>
  <si>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</si>
  <si>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</si>
  <si>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</si>
  <si>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</si>
  <si>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</si>
  <si>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</si>
  <si>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</si>
  <si>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</si>
  <si>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</si>
  <si>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</si>
  <si>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</si>
  <si>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</si>
  <si>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</si>
  <si>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</si>
  <si>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</si>
  <si>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</si>
  <si>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</si>
  <si>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</si>
  <si>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</si>
  <si>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</si>
  <si>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</si>
  <si>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</si>
  <si>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</si>
  <si>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</si>
  <si>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</si>
  <si>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</si>
  <si>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</si>
  <si>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</si>
  <si>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</si>
  <si>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</si>
  <si>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</si>
  <si>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</si>
  <si>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</si>
  <si>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</si>
  <si>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</si>
  <si>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</si>
  <si>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</si>
  <si>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</si>
  <si>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</si>
  <si>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</si>
  <si>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</si>
  <si>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</si>
  <si>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</si>
  <si>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</si>
  <si>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</si>
  <si>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</si>
  <si>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</si>
  <si>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</si>
  <si>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</si>
  <si>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</si>
  <si>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</si>
  <si>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</si>
  <si>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</si>
  <si>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</si>
  <si>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</si>
  <si>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</si>
  <si>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</si>
  <si>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</si>
  <si>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</si>
  <si>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</si>
  <si>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</si>
  <si>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</si>
  <si>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</si>
  <si>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</si>
  <si>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</si>
  <si>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</si>
  <si>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</si>
  <si>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</si>
  <si>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</si>
  <si>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</si>
  <si>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</si>
  <si>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</si>
  <si>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</si>
  <si>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</si>
  <si>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</si>
  <si>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</si>
  <si>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</si>
  <si>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</si>
  <si>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</si>
  <si>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</si>
  <si>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</si>
  <si>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</si>
  <si>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</si>
  <si>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</si>
  <si>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</si>
  <si>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</si>
  <si>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</si>
  <si>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</si>
  <si>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</si>
  <si>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</si>
  <si>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</si>
  <si>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</si>
  <si>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</si>
  <si>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</si>
  <si>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</si>
  <si>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</si>
  <si>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</si>
  <si>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</si>
  <si>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</si>
  <si>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</si>
  <si>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</si>
  <si>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</si>
  <si>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</si>
  <si>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</si>
  <si>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</si>
  <si>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</si>
  <si>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</si>
  <si>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</si>
  <si>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</si>
  <si>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</si>
  <si>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</si>
  <si>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</si>
  <si>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</si>
  <si>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</si>
  <si>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</si>
  <si>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</si>
  <si>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</si>
  <si>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</si>
  <si>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</si>
  <si>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</si>
  <si>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</si>
  <si>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</si>
  <si>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</si>
  <si>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</si>
  <si>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</si>
  <si>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</si>
  <si>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</si>
  <si>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</si>
  <si>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</si>
  <si>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</si>
  <si>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</si>
  <si>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</si>
  <si>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</si>
  <si>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</si>
  <si>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</si>
  <si>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</si>
  <si>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</si>
  <si>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</si>
  <si>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</si>
  <si>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</si>
  <si>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</si>
  <si>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</si>
  <si>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</si>
  <si>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</si>
  <si>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</si>
  <si>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</si>
  <si>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</si>
  <si>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</si>
  <si>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</si>
  <si>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</si>
  <si>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</si>
  <si>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</si>
  <si>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</si>
  <si>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</si>
  <si>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</si>
  <si>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</si>
  <si>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</si>
  <si>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</si>
  <si>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</si>
  <si>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</si>
  <si>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</si>
  <si>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</si>
  <si>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</si>
  <si>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</si>
  <si>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</si>
  <si>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</si>
  <si>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</si>
  <si>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</si>
  <si>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</si>
  <si>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</si>
  <si>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</si>
  <si>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</si>
  <si>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</si>
  <si>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</si>
  <si>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</si>
  <si>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</si>
  <si>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</si>
  <si>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</si>
  <si>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</si>
  <si>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</si>
  <si>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</si>
  <si>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</si>
  <si>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</si>
  <si>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</si>
  <si>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</si>
  <si>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</si>
  <si>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</si>
  <si>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</si>
  <si>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</si>
  <si>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</si>
  <si>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</si>
  <si>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</si>
  <si>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</si>
  <si>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</si>
  <si>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</si>
  <si>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</si>
  <si>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</si>
  <si>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</si>
  <si>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</si>
  <si>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</si>
  <si>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</si>
  <si>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</si>
  <si>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</si>
  <si>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</si>
  <si>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</si>
  <si>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</si>
  <si>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</si>
  <si>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</si>
  <si>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</si>
  <si>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</si>
  <si>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</si>
  <si>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</si>
  <si>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</si>
  <si>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</si>
  <si>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</si>
  <si>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</si>
  <si>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</si>
  <si>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</si>
  <si>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</si>
  <si>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</si>
  <si>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</si>
  <si>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</si>
  <si>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</si>
  <si>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</si>
  <si>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</si>
  <si>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</si>
  <si>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</si>
  <si>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</si>
  <si>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</si>
  <si>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</si>
  <si>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</si>
  <si>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</si>
  <si>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</si>
  <si>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</si>
  <si>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</si>
  <si>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</si>
  <si>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</si>
  <si>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</si>
  <si>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</si>
  <si>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</si>
  <si>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</si>
  <si>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</si>
  <si>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</si>
  <si>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</si>
  <si>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</si>
  <si>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</si>
  <si>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</si>
  <si>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</si>
  <si>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</si>
  <si>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</si>
  <si>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</si>
  <si>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</si>
  <si>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</si>
  <si>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</si>
  <si>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</si>
  <si>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</si>
  <si>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</si>
  <si>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</si>
  <si>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</si>
  <si>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</si>
  <si>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</si>
  <si>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</si>
  <si>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</si>
  <si>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</si>
  <si>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</si>
  <si>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</si>
  <si>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</si>
  <si>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</si>
  <si>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</si>
  <si>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</si>
  <si>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</si>
  <si>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</si>
  <si>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</si>
  <si>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</si>
  <si>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</si>
  <si>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</si>
  <si>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</si>
  <si>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</si>
  <si>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</si>
  <si>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</si>
  <si>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</si>
  <si>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</si>
  <si>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</si>
  <si>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</si>
  <si>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</si>
  <si>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</si>
  <si>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</si>
  <si>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</si>
  <si>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</si>
  <si>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</si>
  <si>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</si>
  <si>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</si>
  <si>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</si>
  <si>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</si>
  <si>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</si>
  <si>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</si>
  <si>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</si>
  <si>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</si>
  <si>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</si>
  <si>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</si>
  <si>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</si>
  <si>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</si>
  <si>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</si>
  <si>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</si>
  <si>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</si>
  <si>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</si>
  <si>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</si>
  <si>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</si>
  <si>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</si>
  <si>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</si>
  <si>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</si>
  <si>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</si>
  <si>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</si>
  <si>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</si>
  <si>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</si>
  <si>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</si>
  <si>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</si>
  <si>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</si>
  <si>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</si>
  <si>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</si>
  <si>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</si>
  <si>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</si>
  <si>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</si>
  <si>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</si>
  <si>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</si>
  <si>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</si>
  <si>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</si>
  <si>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</si>
  <si>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</si>
  <si>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</si>
  <si>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</si>
  <si>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</si>
  <si>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</si>
  <si>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</si>
  <si>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</si>
  <si>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</si>
  <si>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</si>
  <si>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</si>
  <si>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</si>
  <si>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</si>
  <si>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</si>
  <si>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</si>
  <si>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</si>
  <si>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</si>
  <si>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</si>
  <si>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</si>
  <si>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</si>
  <si>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</si>
  <si>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</si>
  <si>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</si>
  <si>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</si>
  <si>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</si>
  <si>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</si>
  <si>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</si>
  <si>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</si>
  <si>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</si>
  <si>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</si>
  <si>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</si>
  <si>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</si>
  <si>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</si>
  <si>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</si>
  <si>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</si>
  <si>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</si>
  <si>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</si>
  <si>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</si>
  <si>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</si>
  <si>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</si>
  <si>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</si>
  <si>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</si>
  <si>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</si>
  <si>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</si>
  <si>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</si>
  <si>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</si>
  <si>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</si>
  <si>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</si>
  <si>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</si>
  <si>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</si>
  <si>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</si>
  <si>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</si>
  <si>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</si>
  <si>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</si>
  <si>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</si>
  <si>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</si>
  <si>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</si>
  <si>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</si>
  <si>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</si>
  <si>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</si>
  <si>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</si>
  <si>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</si>
  <si>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</si>
  <si>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</si>
  <si>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</si>
  <si>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</si>
  <si>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</si>
  <si>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</si>
  <si>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</si>
  <si>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</si>
  <si>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</si>
  <si>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</si>
  <si>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</si>
  <si>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</si>
  <si>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</si>
  <si>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</si>
  <si>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</si>
  <si>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</si>
  <si>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</si>
  <si>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</si>
  <si>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</si>
  <si>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</si>
  <si>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</si>
  <si>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</si>
  <si>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</si>
  <si>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</si>
  <si>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</si>
  <si>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</si>
  <si>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</si>
  <si>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</si>
  <si>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</si>
  <si>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</si>
  <si>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</si>
  <si>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</si>
  <si>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</si>
  <si>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</si>
  <si>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</si>
  <si>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</si>
  <si>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</si>
  <si>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</si>
  <si>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</si>
  <si>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</si>
  <si>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</si>
  <si>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</si>
  <si>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</si>
  <si>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</si>
  <si>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</si>
  <si>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</si>
  <si>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</si>
  <si>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</si>
  <si>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</si>
  <si>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</si>
  <si>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</si>
  <si>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</si>
  <si>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</si>
  <si>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</si>
  <si>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</si>
  <si>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</si>
  <si>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</si>
  <si>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</si>
  <si>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</si>
  <si>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</si>
  <si>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</si>
  <si>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</si>
  <si>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</si>
  <si>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</si>
  <si>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</si>
  <si>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</si>
  <si>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</si>
  <si>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</si>
  <si>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</si>
  <si>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</si>
  <si>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</si>
  <si>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</si>
  <si>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</si>
  <si>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</si>
  <si>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</si>
  <si>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</si>
  <si>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</si>
  <si>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</si>
  <si>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</si>
  <si>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</si>
  <si>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</si>
  <si>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</si>
  <si>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</si>
  <si>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</si>
  <si>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</si>
  <si>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</si>
  <si>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</si>
  <si>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</si>
  <si>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</si>
  <si>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</si>
  <si>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</si>
  <si>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</si>
  <si>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</si>
  <si>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</si>
  <si>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</si>
  <si>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</si>
  <si>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</si>
  <si>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</si>
  <si>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</si>
  <si>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</si>
  <si>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</si>
  <si>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</si>
  <si>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</si>
  <si>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</si>
  <si>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</si>
  <si>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</si>
  <si>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</si>
  <si>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</si>
  <si>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</si>
  <si>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</si>
  <si>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</si>
  <si>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</si>
  <si>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</si>
  <si>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</si>
  <si>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</si>
  <si>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</si>
  <si>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</si>
  <si>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</si>
  <si>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</si>
  <si>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</si>
  <si>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</si>
  <si>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</si>
  <si>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</si>
  <si>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</si>
  <si>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</si>
  <si>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</si>
  <si>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</si>
  <si>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</si>
  <si>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</si>
  <si>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</si>
  <si>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</si>
  <si>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</si>
  <si>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</si>
  <si>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</si>
  <si>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</si>
  <si>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</si>
  <si>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</si>
  <si>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</si>
  <si>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</si>
  <si>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</si>
  <si>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</si>
  <si>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</si>
  <si>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</si>
  <si>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</si>
  <si>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</si>
  <si>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</si>
  <si>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</si>
  <si>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</si>
  <si>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</si>
  <si>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</si>
  <si>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</si>
  <si>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</si>
  <si>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</si>
  <si>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</si>
  <si>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</si>
  <si>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</si>
  <si>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</si>
  <si>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</si>
  <si>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</si>
  <si>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</si>
  <si>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</si>
  <si>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</si>
  <si>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</si>
  <si>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</si>
  <si>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</si>
  <si>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</si>
  <si>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</si>
  <si>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</si>
  <si>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</si>
  <si>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</si>
  <si>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</si>
  <si>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</si>
  <si>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</si>
  <si>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</si>
  <si>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</si>
  <si>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</si>
  <si>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</si>
  <si>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</si>
  <si>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</si>
  <si>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</si>
  <si>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</si>
  <si>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</si>
  <si>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</si>
  <si>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</si>
  <si>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</si>
  <si>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</si>
  <si>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</si>
  <si>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</si>
  <si>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</si>
  <si>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</si>
  <si>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</si>
  <si>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</si>
  <si>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</si>
  <si>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</si>
  <si>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</si>
  <si>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</si>
  <si>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</si>
  <si>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</si>
  <si>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</si>
  <si>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</si>
  <si>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</si>
  <si>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</si>
  <si>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</si>
  <si>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</si>
  <si>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</si>
  <si>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</si>
  <si>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</si>
  <si>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</si>
  <si>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</si>
  <si>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</si>
  <si>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</si>
  <si>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</si>
  <si>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</si>
  <si>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</si>
  <si>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</si>
  <si>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</si>
  <si>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</si>
  <si>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</si>
  <si>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</si>
  <si>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</si>
  <si>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</si>
  <si>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</si>
  <si>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</si>
  <si>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</si>
  <si>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</si>
  <si>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</si>
  <si>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</si>
  <si>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</si>
  <si>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</si>
  <si>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</si>
  <si>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</si>
  <si>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</si>
  <si>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</si>
  <si>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</si>
  <si>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</si>
  <si>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</si>
  <si>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</si>
  <si>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</si>
  <si>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</si>
  <si>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</si>
  <si>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</si>
  <si>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</si>
  <si>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</si>
  <si>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</si>
  <si>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</si>
  <si>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</si>
  <si>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</si>
  <si>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</si>
  <si>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</si>
  <si>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</si>
  <si>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</si>
  <si>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</si>
  <si>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</si>
  <si>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</si>
  <si>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</si>
  <si>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</si>
  <si>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</si>
  <si>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</si>
  <si>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</si>
  <si>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</si>
  <si>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</si>
  <si>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</si>
  <si>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</si>
  <si>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</si>
  <si>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</si>
  <si>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</si>
  <si>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</si>
  <si>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</si>
  <si>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</si>
  <si>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</si>
  <si>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</si>
  <si>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</si>
  <si>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</si>
  <si>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</si>
  <si>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</si>
  <si>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</si>
  <si>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</si>
  <si>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</si>
  <si>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</si>
  <si>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</si>
  <si>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</si>
  <si>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</si>
  <si>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</si>
  <si>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</si>
  <si>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</si>
  <si>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</si>
  <si>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</si>
  <si>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</si>
  <si>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</si>
  <si>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</si>
  <si>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</si>
  <si>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</si>
  <si>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</si>
  <si>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</si>
  <si>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</si>
  <si>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</si>
  <si>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</si>
  <si>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</si>
  <si>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</si>
  <si>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</si>
  <si>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</si>
  <si>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</si>
  <si>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</si>
  <si>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</si>
  <si>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</si>
  <si>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</si>
  <si>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</si>
  <si>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</si>
  <si>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</si>
  <si>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</si>
  <si>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</si>
  <si>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</si>
  <si>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</si>
  <si>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</si>
  <si>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</si>
  <si>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</si>
  <si>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</si>
  <si>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</si>
  <si>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</si>
  <si>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</si>
  <si>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</si>
  <si>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</si>
  <si>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</si>
  <si>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</si>
  <si>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</si>
  <si>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</si>
  <si>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</si>
  <si>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</si>
  <si>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</si>
  <si>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</si>
  <si>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</si>
  <si>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</si>
  <si>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</si>
  <si>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</si>
  <si>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</si>
  <si>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</si>
  <si>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</si>
  <si>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</si>
  <si>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</si>
  <si>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</si>
  <si>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</si>
  <si>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</si>
  <si>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</si>
  <si>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</si>
  <si>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</si>
  <si>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</si>
  <si>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</si>
  <si>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</si>
  <si>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</si>
  <si>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</si>
  <si>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</si>
  <si>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</si>
  <si>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</si>
  <si>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</si>
  <si>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</si>
  <si>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</si>
  <si>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</si>
  <si>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</si>
  <si>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</si>
  <si>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</si>
  <si>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</si>
  <si>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</si>
  <si>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</si>
  <si>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</si>
  <si>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</si>
  <si>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</si>
  <si>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</si>
  <si>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</si>
  <si>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</si>
  <si>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</si>
  <si>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</si>
  <si>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</si>
  <si>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</si>
  <si>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</si>
  <si>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</si>
  <si>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</si>
  <si>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</si>
  <si>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</si>
  <si>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</si>
  <si>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</si>
  <si>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</si>
  <si>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</si>
  <si>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</si>
  <si>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</si>
  <si>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</si>
  <si>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</si>
  <si>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</si>
  <si>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</si>
  <si>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</si>
  <si>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</si>
  <si>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</si>
  <si>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</si>
  <si>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</si>
  <si>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</si>
  <si>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</si>
  <si>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</si>
  <si>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</si>
  <si>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</si>
  <si>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</si>
  <si>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</si>
  <si>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</si>
  <si>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</si>
  <si>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</si>
  <si>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</si>
  <si>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</si>
  <si>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</si>
  <si>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</si>
  <si>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</si>
  <si>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</si>
  <si>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</si>
  <si>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</si>
  <si>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</si>
  <si>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</si>
  <si>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</si>
  <si>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</si>
  <si>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</si>
  <si>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</si>
  <si>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</si>
  <si>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</si>
  <si>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</si>
  <si>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</si>
  <si>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</si>
  <si>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</si>
  <si>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</si>
  <si>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</si>
  <si>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</si>
  <si>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</si>
  <si>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</si>
  <si>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</si>
  <si>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</si>
  <si>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</si>
  <si>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</si>
  <si>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</si>
  <si>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</si>
  <si>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</si>
  <si>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</si>
  <si>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</si>
  <si>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</si>
  <si>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</si>
  <si>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</si>
  <si>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</si>
  <si>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</si>
  <si>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</si>
  <si>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</si>
  <si>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</si>
  <si>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</si>
  <si>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</si>
  <si>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</si>
  <si>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</si>
  <si>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</si>
  <si>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</si>
  <si>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</si>
  <si>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</si>
  <si>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</si>
  <si>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</si>
  <si>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</si>
  <si>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</si>
  <si>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</si>
  <si>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</si>
  <si>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</si>
  <si>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</si>
  <si>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</si>
  <si>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</si>
  <si>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</si>
  <si>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</si>
  <si>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</si>
  <si>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</si>
  <si>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</si>
  <si>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</si>
  <si>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</si>
  <si>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</si>
  <si>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</si>
  <si>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</si>
  <si>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</si>
  <si>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</si>
  <si>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</si>
  <si>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</si>
  <si>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</si>
  <si>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</si>
  <si>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</si>
  <si>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</si>
  <si>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</si>
  <si>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</si>
  <si>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</si>
  <si>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</si>
  <si>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</si>
  <si>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</si>
  <si>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</si>
  <si>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</si>
  <si>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</si>
  <si>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</si>
  <si>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</si>
  <si>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</si>
  <si>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</si>
  <si>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</si>
  <si>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</si>
  <si>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</si>
  <si>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</si>
  <si>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</si>
  <si>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</si>
  <si>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</si>
  <si>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</si>
  <si>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</si>
  <si>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</si>
  <si>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</si>
  <si>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</si>
  <si>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</si>
  <si>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</si>
  <si>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</si>
  <si>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</si>
  <si>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</si>
  <si>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</si>
  <si>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</si>
  <si>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</si>
  <si>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</si>
  <si>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</si>
  <si>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</si>
  <si>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</si>
  <si>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</si>
  <si>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</si>
  <si>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</si>
  <si>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</si>
  <si>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</si>
  <si>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</si>
  <si>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</si>
  <si>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</si>
  <si>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</si>
  <si>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</si>
  <si>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</si>
  <si>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</si>
  <si>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</si>
  <si>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</si>
  <si>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</si>
  <si>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</si>
  <si>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</si>
  <si>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</si>
  <si>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</si>
  <si>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</si>
  <si>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</si>
  <si>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</si>
  <si>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</si>
  <si>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</si>
  <si>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</si>
  <si>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</si>
  <si>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</si>
  <si>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</si>
  <si>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</si>
  <si>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</si>
  <si>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</si>
  <si>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</si>
  <si>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</si>
  <si>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</si>
  <si>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</si>
  <si>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</si>
  <si>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</si>
  <si>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</si>
  <si>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</si>
  <si>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</si>
  <si>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</si>
  <si>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</si>
  <si>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</si>
  <si>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</si>
  <si>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</si>
  <si>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</si>
  <si>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</si>
  <si>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</si>
  <si>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</si>
  <si>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</si>
  <si>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</si>
  <si>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</si>
  <si>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</si>
  <si>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</si>
  <si>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</si>
  <si>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</si>
  <si>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</si>
  <si>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</si>
  <si>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</si>
  <si>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</si>
  <si>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</si>
  <si>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</si>
  <si>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</si>
  <si>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</si>
  <si>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</si>
  <si>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</si>
  <si>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</si>
  <si>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</si>
  <si>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</si>
  <si>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</si>
  <si>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</si>
  <si>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</si>
  <si>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</si>
  <si>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</si>
  <si>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</si>
  <si>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</si>
  <si>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</si>
  <si>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</si>
  <si>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</si>
  <si>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</si>
  <si>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</si>
  <si>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</si>
  <si>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</si>
  <si>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</si>
  <si>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</si>
  <si>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</si>
  <si>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</si>
  <si>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</si>
  <si>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</si>
  <si>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</si>
  <si>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</si>
  <si>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</si>
  <si>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</si>
  <si>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</si>
  <si>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</si>
  <si>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</si>
  <si>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</si>
  <si>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</si>
  <si>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</si>
  <si>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</si>
  <si>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</si>
  <si>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</si>
  <si>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</si>
  <si>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</si>
  <si>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</si>
  <si>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</si>
  <si>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</si>
  <si>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</si>
  <si>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</si>
  <si>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</si>
  <si>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</si>
  <si>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</si>
  <si>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</si>
  <si>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</si>
  <si>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</si>
  <si>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</si>
  <si>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</si>
  <si>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</si>
  <si>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</si>
  <si>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</si>
  <si>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</si>
  <si>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</si>
  <si>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</si>
  <si>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</si>
  <si>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</si>
  <si>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</si>
  <si>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</si>
  <si>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</si>
  <si>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</si>
  <si>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</si>
  <si>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</si>
  <si>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</si>
  <si>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</si>
  <si>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</si>
  <si>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</si>
  <si>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</si>
  <si>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</si>
  <si>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</si>
  <si>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</si>
  <si>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</si>
  <si>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</si>
  <si>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</si>
  <si>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</si>
  <si>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</si>
  <si>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</si>
  <si>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</si>
  <si>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</si>
  <si>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</si>
  <si>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</si>
  <si>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</si>
  <si>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</si>
  <si>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</si>
  <si>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</si>
  <si>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</si>
  <si>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</si>
  <si>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</si>
  <si>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</si>
  <si>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</si>
  <si>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</si>
  <si>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</si>
  <si>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</si>
  <si>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</si>
  <si>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</si>
  <si>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</si>
  <si>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</si>
  <si>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</si>
  <si>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</si>
  <si>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</si>
  <si>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</si>
  <si>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</si>
  <si>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</si>
  <si>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</si>
  <si>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</si>
  <si>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</si>
  <si>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</si>
  <si>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</si>
  <si>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</si>
  <si>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</si>
  <si>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</si>
  <si>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</si>
  <si>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</si>
  <si>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</si>
  <si>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</si>
  <si>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</si>
  <si>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</si>
  <si>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</si>
  <si>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</si>
  <si>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</si>
  <si>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</si>
  <si>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</si>
  <si>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</si>
  <si>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</si>
  <si>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</si>
  <si>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</si>
  <si>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</si>
  <si>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</si>
  <si>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</si>
  <si>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</si>
  <si>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</si>
  <si>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</si>
  <si>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</si>
  <si>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</si>
  <si>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</si>
  <si>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</si>
  <si>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</si>
  <si>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</si>
  <si>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</si>
  <si>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</si>
  <si>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</si>
  <si>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</si>
  <si>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</si>
  <si>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</si>
  <si>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</si>
  <si>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</si>
  <si>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</si>
  <si>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</si>
  <si>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</si>
  <si>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</si>
  <si>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</si>
  <si>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</si>
  <si>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</si>
  <si>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</si>
  <si>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</si>
  <si>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</si>
  <si>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</si>
  <si>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</si>
  <si>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</si>
  <si>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</si>
  <si>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</si>
  <si>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</si>
  <si>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</si>
  <si>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</si>
  <si>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</si>
  <si>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</si>
  <si>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</si>
  <si>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</si>
  <si>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</si>
  <si>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</si>
  <si>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</si>
  <si>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</si>
  <si>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</si>
  <si>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</si>
  <si>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</si>
  <si>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</si>
  <si>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</si>
  <si>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</si>
  <si>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</si>
  <si>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</si>
  <si>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</si>
  <si>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</si>
  <si>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</si>
  <si>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</si>
  <si>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</si>
  <si>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</si>
  <si>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</si>
  <si>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</si>
  <si>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</si>
  <si>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</si>
  <si>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</si>
  <si>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</si>
  <si>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</si>
  <si>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</si>
  <si>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</si>
  <si>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</si>
  <si>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</si>
  <si>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</si>
  <si>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</si>
  <si>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</si>
  <si>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</si>
  <si>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</si>
  <si>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</si>
  <si>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</si>
  <si>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</si>
  <si>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</si>
  <si>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</si>
  <si>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</si>
  <si>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</si>
  <si>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</si>
  <si>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</si>
  <si>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</si>
  <si>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</si>
  <si>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</si>
  <si>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</si>
  <si>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</si>
  <si>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</si>
  <si>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</si>
  <si>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</si>
  <si>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</si>
  <si>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</si>
  <si>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</si>
  <si>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</si>
  <si>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</si>
  <si>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</si>
  <si>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</si>
  <si>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</si>
  <si>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</si>
  <si>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</si>
  <si>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</si>
  <si>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</si>
  <si>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</si>
  <si>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</si>
  <si>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</si>
  <si>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</si>
  <si>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</si>
  <si>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</si>
  <si>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</si>
  <si>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</si>
  <si>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</si>
  <si>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</si>
  <si>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</si>
  <si>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</si>
  <si>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</si>
  <si>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</si>
  <si>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</si>
  <si>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</si>
  <si>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</si>
  <si>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</si>
  <si>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</si>
  <si>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</si>
  <si>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</si>
  <si>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</si>
  <si>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</si>
  <si>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</si>
  <si>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</si>
  <si>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</si>
  <si>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</si>
  <si>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</si>
  <si>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</si>
  <si>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</si>
  <si>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</si>
  <si>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</si>
  <si>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</si>
  <si>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</si>
  <si>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</si>
  <si>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</si>
  <si>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</si>
  <si>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</si>
  <si>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</si>
  <si>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</si>
  <si>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</si>
  <si>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</si>
  <si>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</si>
  <si>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</si>
  <si>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</si>
  <si>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</si>
  <si>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</si>
  <si>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</si>
  <si>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</si>
  <si>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</si>
  <si>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</si>
  <si>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</si>
  <si>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</si>
  <si>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</si>
  <si>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</si>
  <si>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</si>
  <si>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</si>
  <si>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</si>
  <si>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</si>
  <si>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</si>
  <si>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</si>
  <si>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</si>
  <si>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</si>
  <si>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</si>
  <si>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</si>
  <si>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</si>
  <si>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</si>
  <si>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</si>
  <si>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</si>
  <si>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</si>
  <si>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</si>
  <si>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</si>
  <si>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</si>
  <si>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</si>
  <si>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</si>
  <si>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</si>
  <si>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</si>
  <si>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</si>
  <si>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</si>
  <si>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</si>
  <si>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</si>
  <si>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</si>
  <si>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</si>
  <si>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</si>
  <si>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</si>
  <si>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</si>
  <si>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</si>
  <si>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</si>
  <si>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</si>
  <si>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</si>
  <si>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</si>
  <si>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</si>
  <si>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</si>
  <si>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</si>
  <si>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</si>
  <si>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</si>
  <si>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</si>
  <si>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</si>
  <si>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</si>
  <si>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</si>
  <si>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</si>
  <si>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</si>
  <si>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</si>
  <si>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</si>
  <si>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</si>
  <si>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</si>
  <si>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</si>
  <si>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</si>
  <si>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</si>
  <si>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</si>
  <si>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</si>
  <si>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</si>
  <si>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</si>
  <si>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</si>
  <si>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</si>
  <si>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</si>
  <si>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</si>
  <si>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</si>
  <si>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</si>
  <si>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</si>
  <si>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</si>
  <si>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</si>
  <si>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</si>
  <si>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</si>
  <si>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</si>
  <si>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</si>
  <si>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</si>
  <si>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</si>
  <si>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</si>
  <si>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</si>
  <si>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</si>
  <si>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</si>
  <si>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</si>
  <si>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</si>
  <si>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</si>
  <si>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</si>
  <si>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</si>
  <si>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</si>
  <si>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</si>
  <si>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</si>
  <si>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</si>
  <si>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</si>
  <si>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</si>
  <si>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</si>
  <si>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</si>
  <si>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</si>
  <si>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</si>
  <si>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</si>
  <si>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</si>
  <si>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</si>
  <si>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</si>
  <si>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</si>
  <si>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</si>
  <si>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</si>
  <si>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</si>
  <si>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</si>
  <si>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</si>
  <si>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</si>
  <si>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</si>
  <si>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</si>
  <si>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</si>
  <si>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</si>
  <si>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</si>
  <si>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</si>
  <si>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</si>
  <si>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</si>
  <si>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</si>
  <si>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</si>
  <si>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</si>
  <si>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</si>
  <si>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</si>
  <si>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</si>
  <si>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</si>
  <si>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</si>
  <si>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</si>
  <si>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</si>
  <si>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</si>
  <si>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</si>
  <si>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</si>
  <si>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</si>
  <si>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</si>
  <si>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</si>
  <si>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</si>
  <si>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</si>
  <si>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</si>
  <si>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</si>
  <si>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</si>
  <si>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</si>
  <si>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</si>
  <si>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</si>
  <si>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</si>
  <si>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</si>
  <si>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</si>
  <si>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</si>
  <si>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</si>
  <si>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</si>
  <si>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</si>
  <si>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</si>
  <si>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</si>
  <si>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</si>
  <si>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</si>
  <si>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</si>
  <si>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</si>
  <si>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</si>
  <si>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</si>
  <si>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</si>
  <si>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</si>
  <si>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</si>
  <si>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</si>
  <si>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</si>
  <si>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</si>
  <si>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</si>
  <si>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</si>
  <si>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</si>
  <si>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</si>
  <si>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</si>
  <si>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</si>
  <si>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</si>
  <si>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</si>
  <si>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</si>
  <si>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</si>
  <si>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</si>
  <si>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</si>
  <si>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</si>
  <si>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</si>
  <si>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</si>
  <si>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</si>
  <si>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</si>
  <si>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</si>
  <si>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</si>
  <si>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</si>
  <si>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</si>
  <si>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</si>
  <si>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</si>
  <si>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</si>
  <si>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</si>
  <si>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</si>
  <si>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</si>
  <si>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</si>
  <si>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</si>
  <si>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</si>
  <si>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</si>
  <si>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</si>
  <si>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</si>
  <si>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</si>
  <si>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</si>
  <si>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</si>
  <si>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</si>
  <si>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</si>
  <si>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</si>
  <si>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</si>
  <si>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</si>
  <si>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</si>
  <si>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</si>
  <si>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</si>
  <si>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</si>
  <si>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</si>
  <si>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</si>
  <si>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</si>
  <si>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</si>
  <si>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</si>
  <si>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</si>
  <si>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</si>
  <si>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</si>
  <si>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</si>
  <si>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</si>
  <si>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</si>
  <si>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</si>
  <si>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</si>
  <si>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</si>
  <si>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</si>
  <si>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</si>
  <si>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</si>
  <si>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</si>
  <si>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</si>
  <si>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</si>
  <si>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</si>
  <si>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</si>
  <si>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</si>
  <si>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</si>
  <si>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</si>
  <si>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</si>
  <si>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</si>
  <si>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</si>
  <si>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</si>
  <si>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</si>
  <si>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</si>
  <si>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</si>
  <si>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</si>
  <si>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</si>
  <si>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</si>
  <si>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</si>
  <si>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</si>
  <si>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</si>
  <si>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</si>
  <si>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</si>
  <si>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</si>
  <si>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</si>
  <si>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</si>
  <si>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</si>
  <si>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</si>
  <si>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</si>
  <si>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</si>
  <si>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</si>
  <si>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</si>
  <si>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</si>
  <si>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</si>
  <si>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</si>
  <si>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</si>
  <si>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</si>
  <si>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</si>
  <si>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</si>
  <si>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</si>
  <si>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</si>
  <si>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</si>
  <si>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</si>
  <si>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</si>
  <si>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</si>
  <si>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</si>
  <si>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</si>
  <si>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</si>
  <si>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</si>
  <si>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</si>
  <si>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</si>
  <si>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</si>
  <si>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</si>
  <si>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</si>
  <si>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</si>
  <si>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</si>
  <si>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</si>
  <si>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</si>
  <si>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</si>
  <si>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</si>
  <si>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</si>
  <si>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</si>
  <si>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</si>
  <si>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</si>
  <si>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</si>
  <si>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</si>
  <si>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</si>
  <si>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</si>
  <si>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</si>
  <si>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</si>
  <si>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</si>
  <si>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</si>
  <si>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</si>
  <si>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</si>
  <si>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</si>
  <si>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</si>
  <si>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</si>
  <si>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</si>
  <si>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</si>
  <si>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</si>
  <si>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</si>
  <si>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</si>
  <si>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</si>
  <si>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</si>
  <si>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</si>
  <si>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</si>
  <si>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</si>
  <si>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</si>
  <si>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</si>
  <si>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</si>
  <si>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</si>
  <si>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</si>
  <si>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</si>
  <si>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</si>
  <si>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</si>
  <si>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</si>
  <si>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</si>
  <si>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</si>
  <si>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</si>
  <si>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</si>
  <si>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</si>
  <si>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</si>
  <si>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</si>
  <si>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</si>
  <si>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</si>
  <si>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</si>
  <si>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</si>
  <si>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</si>
  <si>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</si>
  <si>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</si>
  <si>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</si>
  <si>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</si>
  <si>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</si>
  <si>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</si>
  <si>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</si>
  <si>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</si>
  <si>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</si>
  <si>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</si>
  <si>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</si>
  <si>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</si>
  <si>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</si>
  <si>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</si>
  <si>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</si>
  <si>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</si>
  <si>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</si>
  <si>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</si>
  <si>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</si>
  <si>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</si>
  <si>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</si>
  <si>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</si>
  <si>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</si>
  <si>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</si>
  <si>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</si>
  <si>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</si>
  <si>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</si>
  <si>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</si>
  <si>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</si>
  <si>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</si>
  <si>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</si>
  <si>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</si>
  <si>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</si>
  <si>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</si>
  <si>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</si>
  <si>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</si>
  <si>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</si>
  <si>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</si>
  <si>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</si>
  <si>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</si>
  <si>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</si>
  <si>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</si>
  <si>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</si>
  <si>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</si>
  <si>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</si>
  <si>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</si>
  <si>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</si>
  <si>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</si>
  <si>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</si>
  <si>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</si>
  <si>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</si>
  <si>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</si>
  <si>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</si>
  <si>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</si>
  <si>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</si>
  <si>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</si>
  <si>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</si>
  <si>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</si>
  <si>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</si>
  <si>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</si>
  <si>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</si>
  <si>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</si>
  <si>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</si>
  <si>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</si>
  <si>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</si>
  <si>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</si>
  <si>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</si>
  <si>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</si>
  <si>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</si>
  <si>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</si>
  <si>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</si>
  <si>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</si>
  <si>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</si>
  <si>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</si>
  <si>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</si>
  <si>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</si>
  <si>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</si>
  <si>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</si>
  <si>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</si>
  <si>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</si>
  <si>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</si>
  <si>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</si>
  <si>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</si>
  <si>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</si>
  <si>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</si>
  <si>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</si>
  <si>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</si>
  <si>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</si>
  <si>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</si>
  <si>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</si>
  <si>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</si>
  <si>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</si>
  <si>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</si>
  <si>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</si>
  <si>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</si>
  <si>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</si>
  <si>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</si>
  <si>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</si>
  <si>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</si>
  <si>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</si>
  <si>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</si>
  <si>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</si>
  <si>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</si>
  <si>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</si>
  <si>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</si>
  <si>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</si>
  <si>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</si>
  <si>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</si>
  <si>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</si>
  <si>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</si>
  <si>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</si>
  <si>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</si>
  <si>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</si>
  <si>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</si>
  <si>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</si>
  <si>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</si>
  <si>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</si>
  <si>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</si>
  <si>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</si>
  <si>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</si>
  <si>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</si>
  <si>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</si>
  <si>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</si>
  <si>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</si>
  <si>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</si>
  <si>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</si>
  <si>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</si>
  <si>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</si>
  <si>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</si>
  <si>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</si>
  <si>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</si>
  <si>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</si>
  <si>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</si>
  <si>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</si>
  <si>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</si>
  <si>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</si>
  <si>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</si>
  <si>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</si>
  <si>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</si>
  <si>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</si>
  <si>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</si>
  <si>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</si>
  <si>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</si>
  <si>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</si>
  <si>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</si>
  <si>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</si>
  <si>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</si>
  <si>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</si>
  <si>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</si>
  <si>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</si>
  <si>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</si>
  <si>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</si>
  <si>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</si>
  <si>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</si>
  <si>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</si>
  <si>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</si>
  <si>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</si>
  <si>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</si>
  <si>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</si>
  <si>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</si>
  <si>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</si>
  <si>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</si>
  <si>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</si>
  <si>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</si>
  <si>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</si>
  <si>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</si>
  <si>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</si>
  <si>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</si>
  <si>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</si>
  <si>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</si>
  <si>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</si>
  <si>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</si>
  <si>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</si>
  <si>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</si>
  <si>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</si>
  <si>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</si>
  <si>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</si>
  <si>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</si>
  <si>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</si>
  <si>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</si>
  <si>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</si>
  <si>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</si>
  <si>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</si>
  <si>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</si>
  <si>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</si>
  <si>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</si>
  <si>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</si>
  <si>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</si>
  <si>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</si>
  <si>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</si>
  <si>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</si>
  <si>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</si>
  <si>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</si>
  <si>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</si>
  <si>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</si>
  <si>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</si>
  <si>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</si>
  <si>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</si>
  <si>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</si>
  <si>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</si>
  <si>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</si>
  <si>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</si>
  <si>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</si>
  <si>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</si>
  <si>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</si>
  <si>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</si>
  <si>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</si>
  <si>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</si>
  <si>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</si>
  <si>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</si>
  <si>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</si>
  <si>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</si>
  <si>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</si>
  <si>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</si>
  <si>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</si>
  <si>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</si>
  <si>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</si>
  <si>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</si>
  <si>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</si>
  <si>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</si>
  <si>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</si>
  <si>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</si>
  <si>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</si>
  <si>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</si>
  <si>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</si>
  <si>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</si>
  <si>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</si>
  <si>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</si>
  <si>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</si>
  <si>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</si>
  <si>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</si>
  <si>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</si>
  <si>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</si>
  <si>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</si>
  <si>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</si>
  <si>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</si>
  <si>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</si>
  <si>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</si>
  <si>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</si>
  <si>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</si>
  <si>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</si>
  <si>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</si>
  <si>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</si>
  <si>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</si>
  <si>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</si>
  <si>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</si>
  <si>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</si>
  <si>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</si>
  <si>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</si>
  <si>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</si>
  <si>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</si>
  <si>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</si>
  <si>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</si>
  <si>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</si>
  <si>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</si>
  <si>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</si>
  <si>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</si>
  <si>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</si>
  <si>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</si>
  <si>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</si>
  <si>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</si>
  <si>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</si>
  <si>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</si>
  <si>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</si>
  <si>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</si>
  <si>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</si>
  <si>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</si>
  <si>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</si>
  <si>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</si>
  <si>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</si>
  <si>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</si>
  <si>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</si>
  <si>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</si>
  <si>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</si>
  <si>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</si>
  <si>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</si>
  <si>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</si>
  <si>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</si>
  <si>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</si>
  <si>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</si>
  <si>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</si>
  <si>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</si>
  <si>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</si>
  <si>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</si>
  <si>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</si>
  <si>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</si>
  <si>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</si>
  <si>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</si>
  <si>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</si>
  <si>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</si>
  <si>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</si>
  <si>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</si>
  <si>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</si>
  <si>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</si>
  <si>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</si>
  <si>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</si>
  <si>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</si>
  <si>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</si>
  <si>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</si>
  <si>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</si>
  <si>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</si>
  <si>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</si>
  <si>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</si>
  <si>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</si>
  <si>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</si>
  <si>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</si>
  <si>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</si>
  <si>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</si>
  <si>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</si>
  <si>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</si>
  <si>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</si>
  <si>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</si>
  <si>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</si>
  <si>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</si>
  <si>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</si>
  <si>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</si>
  <si>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</si>
  <si>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</si>
  <si>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</si>
  <si>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</si>
  <si>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</si>
  <si>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</si>
  <si>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</si>
  <si>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</si>
  <si>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</si>
  <si>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</si>
  <si>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</si>
  <si>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</si>
  <si>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</si>
  <si>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</si>
  <si>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</si>
  <si>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</si>
  <si>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</si>
  <si>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</si>
  <si>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</si>
  <si>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</si>
  <si>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</si>
  <si>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</si>
  <si>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</si>
  <si>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</si>
  <si>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</si>
  <si>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</si>
  <si>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</si>
  <si>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</si>
  <si>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</si>
  <si>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</si>
  <si>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</si>
  <si>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</si>
  <si>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</si>
  <si>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</si>
  <si>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</si>
  <si>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</si>
  <si>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</si>
  <si>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</si>
  <si>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</si>
  <si>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</si>
  <si>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</si>
  <si>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</si>
  <si>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</si>
  <si>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</si>
  <si>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</si>
  <si>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</si>
  <si>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</si>
  <si>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</si>
  <si>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</si>
  <si>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</si>
  <si>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</si>
  <si>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</si>
  <si>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</si>
  <si>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</si>
  <si>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</si>
  <si>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</si>
  <si>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</si>
  <si>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</si>
  <si>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</si>
  <si>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</si>
  <si>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</si>
  <si>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</si>
  <si>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</si>
  <si>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</si>
  <si>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</si>
  <si>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</si>
  <si>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</si>
  <si>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</si>
  <si>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</si>
  <si>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</si>
  <si>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</si>
  <si>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</si>
  <si>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</si>
  <si>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</si>
  <si>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</si>
  <si>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</si>
  <si>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</si>
  <si>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</si>
  <si>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</si>
  <si>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</si>
  <si>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</si>
  <si>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</si>
  <si>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</si>
  <si>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</si>
  <si>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</si>
  <si>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</si>
  <si>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</si>
  <si>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</si>
  <si>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</si>
  <si>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</si>
  <si>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</si>
  <si>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</si>
  <si>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</si>
  <si>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</si>
  <si>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</si>
  <si>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</si>
  <si>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</si>
  <si>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</si>
  <si>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</si>
  <si>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</si>
  <si>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</si>
  <si>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</si>
  <si>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</si>
  <si>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</si>
  <si>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</si>
  <si>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</si>
  <si>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</si>
  <si>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</si>
  <si>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</si>
  <si>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</si>
  <si>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</si>
  <si>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</si>
  <si>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</si>
  <si>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</si>
  <si>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</si>
  <si>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</si>
  <si>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</si>
  <si>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</si>
  <si>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</si>
  <si>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</si>
  <si>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</si>
  <si>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</si>
  <si>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</si>
  <si>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</si>
  <si>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</si>
  <si>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</si>
  <si>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</si>
  <si>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</si>
  <si>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</si>
  <si>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</si>
  <si>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</si>
  <si>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</si>
  <si>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</si>
  <si>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</si>
  <si>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</si>
  <si>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</si>
  <si>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</si>
  <si>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</si>
  <si>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</si>
  <si>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</si>
  <si>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</si>
  <si>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</si>
  <si>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</si>
  <si>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</si>
  <si>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</si>
  <si>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</si>
  <si>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</si>
  <si>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</si>
  <si>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</si>
  <si>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</si>
  <si>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</si>
  <si>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</si>
  <si>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</si>
  <si>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</si>
  <si>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</si>
  <si>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</si>
  <si>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</si>
  <si>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</si>
  <si>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</si>
  <si>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</si>
  <si>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</si>
  <si>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</si>
  <si>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</si>
  <si>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</si>
  <si>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</si>
  <si>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</si>
  <si>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</si>
  <si>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</si>
  <si>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</si>
  <si>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</si>
  <si>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</si>
  <si>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</si>
  <si>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</si>
  <si>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</si>
  <si>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</si>
  <si>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</si>
  <si>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</si>
  <si>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</si>
  <si>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</si>
  <si>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</si>
  <si>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</si>
  <si>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</si>
  <si>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</si>
  <si>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</si>
  <si>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</si>
  <si>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</si>
  <si>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</si>
  <si>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</si>
  <si>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</si>
  <si>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</si>
  <si>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</si>
  <si>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</si>
  <si>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</si>
  <si>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</si>
  <si>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</si>
  <si>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</si>
  <si>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</si>
  <si>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</si>
  <si>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</si>
  <si>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</si>
  <si>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</si>
  <si>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</si>
  <si>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</si>
  <si>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</si>
  <si>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</si>
  <si>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</si>
  <si>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</si>
  <si>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</si>
  <si>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</si>
  <si>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</si>
  <si>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</si>
  <si>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</si>
  <si>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</si>
  <si>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</si>
  <si>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</si>
  <si>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</si>
  <si>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</si>
  <si>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</si>
  <si>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</si>
  <si>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</si>
  <si>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</si>
  <si>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</si>
  <si>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</si>
  <si>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</si>
  <si>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</si>
  <si>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</si>
  <si>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</si>
  <si>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</si>
  <si>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</si>
  <si>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</si>
  <si>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</si>
  <si>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</si>
  <si>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</si>
  <si>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</si>
  <si>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</si>
  <si>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</si>
  <si>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</si>
  <si>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</si>
  <si>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</si>
  <si>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</si>
  <si>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</si>
  <si>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</si>
  <si>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</si>
  <si>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</si>
  <si>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</si>
  <si>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</si>
  <si>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</si>
  <si>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</si>
  <si>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</si>
  <si>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</si>
  <si>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</si>
  <si>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</si>
  <si>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</si>
  <si>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</si>
  <si>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</si>
  <si>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</si>
  <si>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</si>
  <si>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</si>
  <si>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</si>
  <si>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</si>
  <si>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</si>
  <si>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</si>
  <si>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</si>
  <si>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</si>
  <si>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</si>
  <si>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</si>
  <si>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</si>
  <si>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</si>
  <si>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</si>
  <si>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</si>
  <si>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</si>
  <si>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</si>
  <si>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</si>
  <si>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</si>
  <si>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</si>
  <si>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</si>
  <si>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</si>
  <si>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</si>
  <si>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</si>
  <si>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</si>
  <si>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</si>
  <si>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</si>
  <si>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</si>
  <si>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</si>
  <si>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</si>
  <si>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</si>
  <si>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</si>
  <si>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</si>
  <si>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</si>
  <si>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</si>
  <si>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</si>
  <si>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</si>
  <si>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</si>
  <si>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</si>
  <si>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</si>
  <si>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</si>
  <si>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</si>
  <si>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</si>
  <si>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</si>
  <si>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</si>
  <si>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</si>
  <si>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</si>
  <si>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</si>
  <si>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</si>
  <si>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</si>
  <si>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</si>
  <si>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</si>
  <si>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</si>
  <si>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</si>
  <si>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</si>
  <si>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</si>
  <si>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</si>
  <si>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</si>
  <si>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</si>
  <si>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</si>
  <si>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</si>
  <si>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</si>
  <si>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</si>
  <si>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</si>
  <si>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</si>
  <si>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</si>
  <si>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</si>
  <si>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</si>
  <si>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</si>
  <si>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</si>
  <si>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</si>
  <si>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</si>
  <si>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</si>
  <si>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</si>
  <si>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</si>
  <si>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</si>
  <si>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</si>
  <si>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</si>
  <si>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</si>
  <si>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</si>
  <si>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</si>
  <si>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</si>
  <si>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</si>
  <si>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</si>
  <si>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</si>
  <si>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</si>
  <si>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</si>
  <si>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</si>
  <si>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</si>
  <si>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</si>
  <si>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</si>
  <si>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</si>
  <si>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</si>
  <si>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</si>
  <si>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</si>
  <si>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</si>
  <si>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</si>
  <si>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</si>
  <si>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</si>
  <si>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</si>
  <si>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</si>
  <si>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</si>
  <si>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</si>
  <si>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</si>
  <si>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</si>
  <si>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</si>
  <si>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</si>
  <si>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</si>
  <si>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</si>
  <si>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</si>
  <si>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</si>
  <si>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</si>
  <si>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</si>
  <si>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</si>
  <si>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</si>
  <si>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</si>
  <si>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</si>
  <si>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</si>
  <si>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</si>
  <si>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</si>
  <si>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</si>
  <si>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</si>
  <si>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</si>
  <si>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</si>
  <si>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</si>
  <si>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</si>
  <si>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</si>
  <si>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</si>
  <si>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</si>
  <si>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</si>
  <si>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</si>
  <si>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</si>
  <si>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</si>
  <si>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</si>
  <si>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</si>
  <si>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</si>
  <si>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</si>
  <si>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</si>
  <si>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</si>
  <si>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</si>
  <si>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</si>
  <si>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</si>
  <si>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</si>
  <si>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</si>
  <si>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</si>
  <si>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</si>
  <si>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</si>
  <si>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</si>
  <si>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</si>
  <si>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</si>
  <si>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</si>
  <si>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</si>
  <si>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</si>
  <si>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</si>
  <si>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</si>
  <si>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</si>
  <si>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</si>
  <si>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</si>
  <si>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</si>
  <si>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</si>
  <si>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</si>
  <si>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</si>
  <si>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</si>
  <si>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</si>
  <si>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</si>
  <si>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</si>
  <si>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</si>
  <si>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</si>
  <si>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</si>
  <si>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</si>
  <si>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</si>
  <si>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</si>
  <si>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</si>
  <si>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</si>
  <si>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</si>
  <si>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</si>
  <si>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</si>
  <si>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</si>
  <si>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</si>
  <si>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</si>
  <si>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</si>
  <si>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</si>
  <si>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</si>
  <si>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</si>
  <si>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</si>
  <si>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</si>
  <si>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</si>
  <si>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</si>
  <si>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</si>
  <si>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</si>
  <si>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</si>
  <si>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</si>
  <si>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</si>
  <si>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</si>
  <si>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</si>
  <si>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</si>
  <si>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</si>
  <si>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</si>
  <si>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</si>
  <si>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</si>
  <si>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</si>
  <si>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</si>
  <si>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</si>
  <si>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</si>
  <si>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</si>
  <si>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</si>
  <si>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</si>
  <si>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</si>
  <si>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</si>
  <si>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</si>
  <si>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</si>
  <si>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</si>
  <si>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</si>
  <si>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</si>
  <si>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</si>
  <si>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</si>
  <si>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</si>
  <si>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</si>
  <si>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</si>
  <si>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</si>
  <si>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</si>
  <si>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</si>
  <si>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</si>
  <si>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</si>
  <si>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</si>
  <si>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</si>
  <si>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</si>
  <si>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</si>
  <si>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</si>
  <si>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</si>
  <si>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</si>
  <si>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</si>
  <si>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</si>
  <si>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</si>
  <si>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</si>
  <si>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</si>
  <si>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</si>
  <si>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</si>
  <si>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</si>
  <si>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</si>
  <si>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</si>
  <si>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</si>
  <si>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</si>
  <si>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</si>
  <si>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</si>
  <si>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</si>
  <si>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</si>
  <si>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</si>
  <si>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</si>
  <si>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</si>
  <si>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</si>
  <si>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</si>
  <si>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</si>
  <si>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</si>
  <si>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</si>
  <si>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</si>
  <si>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</si>
  <si>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</si>
  <si>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</si>
  <si>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</si>
  <si>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</si>
  <si>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</si>
  <si>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</si>
  <si>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</si>
  <si>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</si>
  <si>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</si>
  <si>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</si>
  <si>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</si>
  <si>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</si>
  <si>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</si>
  <si>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</si>
  <si>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</si>
  <si>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</si>
  <si>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</si>
  <si>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</si>
  <si>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</si>
  <si>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</si>
  <si>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</si>
  <si>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</si>
  <si>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</si>
  <si>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</si>
  <si>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</si>
  <si>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</si>
  <si>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</si>
  <si>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</si>
  <si>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</si>
  <si>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</si>
  <si>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</si>
  <si>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</si>
  <si>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</si>
  <si>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</si>
  <si>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</si>
  <si>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</si>
  <si>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</si>
  <si>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</si>
  <si>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</si>
  <si>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</si>
  <si>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</si>
  <si>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</si>
  <si>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</si>
  <si>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</si>
  <si>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</si>
  <si>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</si>
  <si>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</si>
  <si>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</si>
  <si>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</si>
  <si>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</si>
  <si>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</si>
  <si>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</si>
  <si>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</si>
  <si>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</si>
  <si>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</si>
  <si>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</si>
  <si>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</si>
  <si>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</si>
  <si>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</si>
  <si>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</si>
  <si>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</si>
  <si>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</si>
  <si>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</si>
  <si>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</si>
  <si>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</si>
  <si>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</si>
  <si>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</si>
  <si>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</si>
  <si>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</si>
  <si>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</si>
  <si>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</si>
  <si>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</si>
  <si>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</si>
  <si>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</si>
  <si>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</si>
  <si>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</si>
  <si>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</si>
  <si>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</si>
  <si>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</si>
  <si>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</si>
  <si>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</si>
  <si>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</si>
  <si>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</si>
  <si>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</si>
  <si>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</si>
  <si>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</si>
  <si>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</si>
  <si>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</si>
  <si>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</si>
  <si>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</si>
  <si>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</si>
  <si>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</si>
  <si>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</si>
  <si>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</si>
  <si>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</si>
  <si>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</si>
  <si>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</si>
  <si>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</si>
  <si>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</si>
  <si>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</si>
  <si>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</si>
  <si>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</si>
  <si>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</si>
  <si>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</si>
  <si>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</si>
  <si>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</si>
  <si>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</si>
  <si>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</si>
  <si>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</si>
  <si>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</si>
  <si>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</si>
  <si>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</si>
  <si>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</si>
  <si>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</si>
  <si>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</si>
  <si>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</si>
  <si>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</si>
  <si>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</si>
  <si>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</si>
  <si>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</si>
  <si>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</si>
  <si>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</si>
  <si>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</si>
  <si>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</si>
  <si>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</si>
  <si>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</si>
  <si>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</si>
  <si>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</si>
  <si>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</si>
  <si>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</si>
  <si>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</si>
  <si>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</si>
  <si>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</si>
  <si>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</si>
  <si>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</si>
  <si>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</si>
  <si>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</si>
  <si>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</si>
  <si>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</si>
  <si>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</si>
  <si>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</si>
  <si>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</si>
  <si>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</si>
  <si>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</si>
  <si>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</si>
  <si>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</si>
  <si>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</si>
  <si>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</si>
  <si>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</si>
  <si>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</si>
  <si>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</si>
  <si>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</si>
  <si>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</si>
  <si>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</si>
  <si>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</si>
  <si>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</si>
  <si>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</si>
  <si>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</si>
  <si>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</si>
  <si>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</si>
  <si>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</si>
  <si>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</si>
  <si>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</si>
  <si>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</si>
  <si>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</si>
  <si>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</si>
  <si>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</si>
  <si>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</si>
  <si>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</si>
  <si>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</si>
  <si>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</si>
  <si>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</si>
  <si>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</si>
  <si>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</si>
  <si>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</si>
  <si>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</si>
  <si>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</si>
  <si>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</si>
  <si>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</si>
  <si>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</si>
  <si>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</si>
  <si>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</si>
  <si>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</si>
  <si>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</si>
  <si>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</si>
  <si>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</si>
  <si>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</si>
  <si>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</si>
  <si>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</si>
  <si>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</si>
  <si>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</si>
  <si>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</si>
  <si>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</si>
  <si>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</si>
  <si>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</si>
  <si>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</si>
  <si>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</si>
  <si>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</si>
  <si>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</si>
  <si>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</si>
  <si>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</si>
  <si>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</si>
  <si>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</si>
  <si>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</si>
  <si>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</si>
  <si>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</si>
  <si>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</si>
  <si>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</si>
  <si>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</si>
  <si>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</si>
  <si>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</si>
  <si>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</si>
  <si>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</si>
  <si>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</si>
  <si>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</si>
  <si>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</si>
  <si>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</si>
  <si>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</si>
  <si>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</si>
  <si>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</si>
  <si>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</si>
  <si>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</si>
  <si>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</si>
  <si>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</si>
  <si>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</si>
  <si>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</si>
  <si>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</si>
  <si>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</si>
  <si>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</si>
  <si>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</si>
  <si>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</si>
  <si>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</si>
  <si>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</si>
  <si>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</si>
  <si>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</si>
  <si>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</si>
  <si>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</si>
  <si>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</si>
  <si>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</si>
  <si>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</si>
  <si>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</si>
  <si>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</si>
  <si>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</si>
  <si>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</si>
  <si>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</si>
  <si>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</si>
  <si>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</si>
  <si>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</si>
  <si>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</si>
  <si>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</si>
  <si>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</si>
  <si>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</si>
  <si>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</si>
  <si>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</si>
  <si>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</si>
  <si>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</si>
  <si>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</si>
  <si>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</si>
  <si>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</si>
  <si>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</si>
  <si>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</si>
  <si>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</si>
  <si>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</si>
  <si>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</si>
  <si>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</si>
  <si>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</si>
  <si>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</si>
  <si>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</si>
  <si>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</si>
  <si>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</si>
  <si>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</si>
  <si>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</si>
  <si>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</si>
  <si>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</si>
  <si>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</si>
  <si>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</si>
  <si>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</si>
  <si>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</si>
  <si>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</si>
  <si>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</si>
  <si>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</si>
  <si>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</si>
  <si>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</si>
  <si>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</si>
  <si>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</si>
  <si>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</si>
  <si>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</si>
  <si>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</si>
  <si>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</si>
  <si>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</si>
  <si>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</si>
  <si>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</si>
  <si>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</si>
  <si>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</si>
  <si>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</si>
  <si>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</si>
  <si>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</si>
  <si>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</si>
  <si>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</si>
  <si>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</si>
  <si>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</si>
  <si>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</si>
  <si>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</si>
  <si>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</si>
  <si>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</si>
  <si>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</si>
  <si>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</si>
  <si>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</si>
  <si>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</si>
  <si>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</si>
  <si>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</si>
  <si>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</si>
  <si>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</si>
  <si>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</si>
  <si>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</si>
  <si>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</si>
  <si>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</si>
  <si>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</si>
  <si>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</si>
  <si>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</si>
  <si>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</si>
  <si>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</si>
  <si>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</si>
  <si>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</si>
  <si>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</si>
  <si>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</si>
  <si>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</si>
  <si>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</si>
  <si>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</si>
  <si>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</si>
  <si>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</si>
  <si>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</si>
  <si>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</si>
  <si>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</si>
  <si>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</si>
  <si>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</si>
  <si>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</si>
  <si>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</si>
  <si>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</si>
  <si>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</si>
  <si>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</si>
  <si>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</si>
  <si>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</si>
  <si>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</si>
  <si>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</si>
  <si>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</si>
  <si>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</si>
  <si>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</si>
  <si>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</si>
  <si>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</si>
  <si>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</si>
  <si>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</si>
  <si>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</si>
  <si>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</si>
  <si>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</si>
  <si>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</si>
  <si>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</si>
  <si>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</si>
  <si>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</si>
  <si>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</si>
  <si>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</si>
  <si>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</si>
  <si>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</si>
  <si>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</si>
  <si>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</si>
  <si>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</si>
  <si>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</si>
  <si>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</si>
  <si>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</si>
  <si>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</si>
  <si>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</si>
  <si>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</si>
  <si>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</si>
  <si>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</si>
  <si>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</si>
  <si>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</si>
  <si>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</si>
  <si>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</si>
  <si>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</si>
  <si>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</si>
  <si>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</si>
  <si>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</si>
  <si>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</si>
  <si>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</si>
  <si>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</si>
  <si>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</si>
  <si>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</si>
  <si>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</si>
  <si>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</si>
  <si>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</si>
  <si>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</si>
  <si>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</si>
  <si>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</si>
  <si>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</si>
  <si>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</si>
  <si>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</si>
  <si>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</si>
  <si>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</si>
  <si>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</si>
  <si>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</si>
  <si>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</si>
  <si>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</si>
  <si>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</si>
  <si>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</si>
  <si>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</si>
  <si>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</si>
  <si>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</si>
  <si>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</si>
  <si>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</si>
  <si>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</si>
  <si>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</si>
  <si>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</si>
  <si>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</si>
  <si>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</si>
  <si>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</si>
  <si>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</si>
  <si>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</si>
  <si>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</si>
  <si>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</si>
  <si>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</si>
  <si>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</si>
  <si>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</si>
  <si>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</si>
  <si>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</si>
  <si>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</si>
  <si>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</si>
  <si>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</si>
  <si>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</si>
  <si>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</si>
  <si>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</si>
  <si>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</si>
  <si>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</si>
  <si>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</si>
  <si>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</si>
  <si>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</si>
  <si>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</si>
  <si>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</si>
  <si>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</si>
  <si>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</si>
  <si>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</si>
  <si>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</si>
  <si>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</si>
  <si>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</si>
  <si>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</si>
  <si>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</si>
  <si>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</si>
  <si>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</si>
  <si>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</si>
  <si>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</si>
  <si>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</si>
  <si>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</si>
  <si>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</si>
  <si>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</si>
  <si>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</si>
  <si>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</si>
  <si>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</si>
  <si>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</si>
  <si>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</si>
  <si>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</si>
  <si>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</si>
  <si>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</si>
  <si>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</si>
  <si>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</si>
  <si>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</si>
  <si>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</si>
  <si>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</si>
  <si>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</si>
  <si>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</si>
  <si>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</si>
  <si>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</si>
  <si>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</si>
  <si>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</si>
  <si>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</si>
  <si>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</si>
  <si>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</si>
  <si>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</si>
  <si>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</si>
  <si>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</si>
  <si>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</si>
  <si>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</si>
  <si>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</si>
  <si>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</si>
  <si>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</si>
  <si>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</si>
  <si>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</si>
  <si>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</si>
  <si>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</si>
  <si>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</si>
  <si>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</si>
  <si>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</si>
  <si>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</si>
  <si>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</si>
  <si>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</si>
  <si>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</si>
  <si>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</si>
  <si>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</si>
  <si>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</si>
  <si>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</si>
  <si>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</si>
  <si>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</si>
  <si>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</si>
  <si>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</si>
  <si>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</si>
  <si>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</si>
  <si>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</si>
  <si>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</si>
  <si>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</si>
  <si>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</si>
  <si>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</si>
  <si>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</si>
  <si>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</si>
  <si>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</si>
  <si>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</si>
  <si>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</si>
  <si>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</si>
  <si>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</si>
  <si>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</si>
  <si>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</si>
  <si>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</si>
  <si>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</si>
  <si>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</si>
  <si>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</si>
  <si>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</si>
  <si>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</si>
  <si>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</si>
  <si>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</si>
  <si>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</si>
  <si>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</si>
  <si>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</si>
  <si>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</si>
  <si>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</si>
  <si>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</si>
  <si>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</si>
  <si>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</si>
  <si>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</si>
  <si>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</si>
  <si>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</si>
  <si>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</si>
  <si>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</si>
  <si>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</si>
  <si>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</si>
  <si>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</si>
  <si>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</si>
  <si>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</si>
  <si>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</si>
  <si>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</si>
  <si>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</si>
  <si>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</si>
  <si>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</si>
  <si>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</si>
  <si>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</si>
  <si>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</si>
  <si>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</si>
  <si>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</si>
  <si>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</si>
  <si>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</si>
  <si>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</si>
  <si>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</si>
  <si>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</si>
  <si>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</si>
  <si>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</si>
  <si>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</si>
  <si>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</si>
  <si>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</si>
  <si>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</si>
  <si>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</si>
  <si>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</si>
  <si>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</si>
  <si>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</si>
  <si>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</si>
  <si>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</si>
  <si>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</si>
  <si>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</si>
  <si>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</si>
  <si>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</si>
  <si>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</si>
  <si>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</si>
  <si>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</si>
  <si>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</si>
  <si>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</si>
  <si>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</si>
  <si>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</si>
  <si>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</si>
  <si>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</si>
  <si>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</si>
  <si>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</si>
  <si>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</si>
  <si>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</si>
  <si>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</si>
  <si>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</si>
  <si>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</si>
  <si>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</si>
  <si>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</si>
  <si>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</si>
  <si>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</si>
  <si>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</si>
  <si>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</si>
  <si>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</si>
  <si>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</si>
  <si>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</si>
  <si>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</si>
  <si>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</si>
  <si>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</si>
  <si>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</si>
  <si>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</si>
  <si>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</si>
  <si>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</si>
  <si>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</si>
  <si>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</si>
  <si>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</si>
  <si>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</si>
  <si>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</si>
  <si>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</si>
  <si>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</si>
  <si>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</si>
  <si>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</si>
  <si>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</si>
  <si>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</si>
  <si>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</si>
  <si>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</si>
  <si>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</si>
  <si>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</si>
  <si>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</si>
  <si>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</si>
  <si>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</si>
  <si>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</si>
  <si>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</si>
  <si>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</si>
  <si>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</si>
  <si>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</si>
  <si>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</si>
  <si>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</si>
  <si>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</si>
  <si>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</si>
  <si>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</si>
  <si>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</si>
  <si>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</si>
  <si>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</si>
  <si>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</si>
  <si>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</si>
  <si>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</si>
  <si>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</si>
  <si>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</si>
  <si>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</si>
  <si>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</si>
  <si>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</si>
  <si>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</si>
  <si>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</si>
  <si>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</si>
  <si>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</si>
  <si>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</si>
  <si>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</si>
  <si>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</si>
  <si>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</si>
  <si>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</si>
  <si>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</si>
  <si>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</si>
  <si>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</si>
  <si>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</si>
  <si>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</si>
  <si>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</si>
  <si>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</si>
  <si>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</si>
  <si>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</si>
  <si>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</si>
  <si>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</si>
  <si>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</si>
  <si>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</si>
  <si>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</si>
  <si>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</si>
  <si>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</si>
  <si>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</si>
  <si>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</si>
  <si>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</si>
  <si>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</si>
  <si>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</si>
  <si>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</si>
  <si>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</si>
  <si>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</si>
  <si>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</si>
  <si>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</si>
  <si>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</si>
  <si>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</si>
  <si>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</si>
  <si>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</si>
  <si>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</si>
  <si>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</si>
  <si>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</si>
  <si>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</si>
  <si>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</si>
  <si>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</si>
  <si>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</si>
  <si>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</si>
  <si>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</si>
  <si>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</si>
  <si>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</si>
  <si>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</si>
  <si>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</si>
  <si>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</si>
  <si>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</si>
  <si>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</si>
  <si>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</si>
  <si>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</si>
  <si>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</si>
  <si>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</si>
  <si>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</si>
  <si>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</si>
  <si>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</si>
  <si>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</si>
  <si>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</si>
  <si>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</si>
  <si>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</si>
  <si>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</si>
  <si>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</si>
  <si>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</si>
  <si>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</si>
  <si>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</si>
  <si>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</si>
  <si>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</si>
  <si>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</si>
  <si>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</si>
  <si>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</si>
  <si>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</si>
  <si>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</si>
  <si>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</si>
  <si>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</si>
  <si>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</si>
  <si>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</si>
  <si>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</si>
  <si>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</si>
  <si>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</si>
  <si>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</si>
  <si>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</si>
  <si>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</si>
  <si>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</si>
  <si>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</si>
  <si>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</si>
  <si>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</si>
  <si>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</si>
  <si>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</si>
  <si>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</si>
  <si>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</si>
  <si>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</si>
  <si>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</si>
  <si>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</si>
  <si>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</si>
  <si>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</si>
  <si>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</si>
  <si>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</si>
  <si>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</si>
  <si>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</si>
  <si>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</si>
  <si>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</si>
  <si>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</si>
  <si>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</si>
  <si>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</si>
  <si>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</si>
  <si>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</si>
  <si>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</si>
  <si>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</si>
  <si>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</si>
  <si>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</si>
  <si>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</si>
  <si>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</si>
  <si>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</si>
  <si>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</si>
  <si>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</si>
  <si>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</si>
  <si>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</si>
  <si>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</si>
  <si>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</si>
  <si>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</si>
  <si>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</si>
  <si>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</si>
  <si>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</si>
  <si>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</si>
  <si>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</si>
  <si>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</si>
  <si>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</si>
  <si>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</si>
  <si>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</si>
  <si>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</si>
  <si>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</si>
  <si>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</si>
  <si>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</si>
  <si>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</si>
  <si>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</si>
  <si>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</si>
  <si>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</si>
  <si>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</si>
  <si>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</si>
  <si>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</si>
  <si>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</si>
  <si>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</si>
  <si>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</si>
  <si>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</si>
  <si>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</si>
  <si>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</si>
  <si>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</si>
  <si>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</si>
  <si>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</si>
  <si>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</si>
  <si>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</si>
  <si>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</si>
  <si>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</si>
  <si>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</si>
  <si>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</si>
  <si>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</si>
  <si>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</si>
  <si>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</si>
  <si>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</si>
  <si>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</si>
  <si>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</si>
  <si>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</si>
  <si>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</si>
  <si>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</si>
  <si>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</si>
  <si>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</si>
  <si>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</si>
  <si>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</si>
  <si>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</si>
  <si>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</si>
  <si>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</si>
  <si>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</si>
  <si>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</si>
  <si>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</si>
  <si>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</si>
  <si>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</si>
  <si>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</si>
  <si>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</si>
  <si>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</si>
  <si>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</si>
  <si>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</si>
  <si>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</si>
  <si>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</si>
  <si>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</si>
  <si>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</si>
  <si>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</si>
  <si>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</si>
  <si>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</si>
  <si>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</si>
  <si>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</si>
  <si>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</si>
  <si>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</si>
  <si>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</si>
  <si>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</si>
  <si>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</si>
  <si>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</si>
  <si>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</si>
  <si>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</si>
  <si>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</si>
  <si>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</si>
  <si>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</si>
  <si>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</si>
  <si>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</si>
  <si>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</si>
  <si>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</si>
  <si>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</si>
  <si>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</si>
  <si>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</si>
  <si>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</si>
  <si>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</si>
  <si>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</si>
  <si>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</si>
  <si>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</si>
  <si>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</si>
  <si>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</si>
  <si>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</si>
  <si>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</si>
  <si>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</si>
  <si>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</si>
  <si>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</si>
  <si>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</si>
  <si>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</si>
  <si>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</si>
  <si>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</si>
  <si>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</si>
  <si>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</si>
  <si>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</si>
  <si>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</si>
  <si>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</si>
  <si>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</si>
  <si>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</si>
  <si>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</si>
  <si>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</si>
  <si>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</si>
  <si>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</si>
  <si>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</si>
  <si>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</si>
  <si>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</si>
  <si>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</si>
  <si>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</si>
  <si>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</si>
  <si>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</si>
  <si>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</si>
  <si>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</si>
  <si>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</si>
  <si>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</si>
  <si>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</si>
  <si>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</si>
  <si>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</si>
  <si>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</si>
  <si>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</si>
  <si>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</si>
  <si>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</si>
  <si>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</si>
  <si>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</si>
  <si>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</si>
  <si>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</si>
  <si>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</si>
  <si>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</si>
  <si>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</si>
  <si>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</si>
  <si>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</si>
  <si>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</si>
  <si>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</si>
  <si>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</si>
  <si>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</si>
  <si>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</si>
  <si>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</si>
  <si>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</si>
  <si>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</si>
  <si>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</si>
  <si>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</si>
  <si>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</si>
  <si>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</si>
  <si>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</si>
  <si>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</si>
  <si>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</si>
  <si>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</si>
  <si>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</si>
  <si>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</si>
  <si>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</si>
  <si>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</si>
  <si>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</si>
  <si>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</si>
  <si>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</si>
  <si>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</si>
  <si>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</si>
  <si>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</si>
  <si>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</si>
  <si>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</si>
  <si>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</si>
  <si>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</si>
  <si>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</si>
  <si>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</si>
  <si>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</si>
  <si>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</si>
  <si>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</si>
  <si>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</si>
  <si>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</si>
  <si>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</si>
  <si>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</si>
  <si>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</si>
  <si>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</si>
  <si>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</si>
  <si>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</si>
  <si>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</si>
  <si>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</si>
  <si>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</si>
  <si>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</si>
  <si>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</si>
  <si>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</si>
  <si>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</si>
  <si>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</si>
  <si>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</si>
  <si>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</si>
  <si>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</si>
  <si>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</si>
  <si>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</si>
  <si>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</si>
  <si>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</si>
  <si>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</si>
  <si>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</si>
  <si>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</si>
  <si>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</si>
  <si>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</si>
  <si>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</si>
  <si>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</si>
  <si>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</si>
  <si>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</si>
  <si>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</si>
  <si>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</si>
  <si>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</si>
  <si>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</si>
  <si>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</si>
  <si>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</si>
  <si>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</si>
  <si>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</si>
  <si>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</si>
  <si>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</si>
  <si>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</si>
  <si>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</si>
  <si>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</si>
  <si>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</si>
  <si>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</si>
  <si>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</si>
  <si>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</si>
  <si>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</si>
  <si>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</si>
  <si>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</si>
  <si>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</si>
  <si>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</si>
  <si>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</si>
  <si>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</si>
  <si>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</si>
  <si>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</si>
  <si>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</si>
  <si>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</si>
  <si>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</si>
  <si>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</si>
  <si>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</si>
  <si>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</si>
  <si>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</si>
  <si>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</si>
  <si>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</si>
  <si>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</si>
  <si>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</si>
  <si>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</si>
  <si>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</si>
  <si>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</si>
  <si>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</si>
  <si>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</si>
  <si>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</si>
  <si>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</si>
  <si>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</si>
  <si>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</si>
  <si>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</si>
  <si>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</si>
  <si>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</si>
  <si>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</si>
  <si>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</si>
  <si>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</si>
  <si>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</si>
  <si>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</si>
  <si>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</si>
  <si>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</si>
  <si>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</si>
  <si>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</si>
  <si>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</si>
  <si>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</si>
  <si>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</si>
  <si>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</si>
  <si>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</si>
  <si>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</si>
  <si>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</si>
  <si>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</si>
  <si>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</si>
  <si>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</si>
  <si>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</si>
  <si>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</si>
  <si>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</si>
  <si>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</si>
  <si>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</si>
  <si>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</si>
  <si>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</si>
  <si>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</si>
  <si>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</si>
  <si>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</si>
  <si>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</si>
  <si>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</si>
  <si>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</si>
  <si>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</si>
  <si>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</si>
  <si>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</si>
  <si>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</si>
  <si>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</si>
  <si>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</si>
  <si>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</si>
  <si>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</si>
  <si>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</si>
  <si>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</si>
  <si>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</si>
  <si>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</si>
  <si>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</si>
  <si>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</si>
  <si>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</si>
  <si>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</si>
  <si>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</si>
  <si>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</si>
  <si>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</si>
  <si>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</si>
  <si>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</si>
  <si>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</si>
  <si>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</si>
  <si>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</si>
  <si>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</si>
  <si>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</si>
  <si>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</si>
  <si>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</si>
  <si>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</si>
  <si>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</si>
  <si>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</si>
  <si>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</si>
  <si>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</si>
  <si>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</si>
  <si>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</si>
  <si>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</si>
  <si>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</si>
  <si>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</si>
  <si>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</si>
  <si>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</si>
  <si>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</si>
  <si>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</si>
  <si>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</si>
  <si>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</si>
  <si>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</si>
  <si>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</si>
  <si>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</si>
  <si>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</si>
  <si>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</si>
  <si>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</si>
  <si>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</si>
  <si>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</si>
  <si>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</si>
  <si>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</si>
  <si>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</si>
  <si>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</si>
  <si>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</si>
  <si>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</si>
  <si>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</si>
  <si>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</si>
  <si>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</si>
  <si>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</si>
  <si>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</si>
  <si>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</si>
  <si>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</si>
  <si>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</si>
  <si>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</si>
  <si>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</si>
  <si>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</si>
  <si>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</si>
  <si>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</si>
  <si>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</si>
  <si>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</si>
  <si>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</si>
  <si>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</si>
  <si>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</si>
  <si>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</si>
  <si>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</si>
  <si>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</si>
  <si>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</si>
  <si>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</si>
  <si>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</si>
  <si>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</si>
  <si>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</si>
  <si>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</si>
  <si>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</si>
  <si>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</si>
  <si>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</si>
  <si>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</si>
  <si>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</si>
  <si>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</si>
  <si>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</si>
  <si>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</si>
  <si>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</si>
  <si>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</si>
  <si>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</si>
  <si>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</si>
  <si>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</si>
  <si>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</si>
  <si>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</si>
  <si>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</si>
  <si>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</si>
  <si>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</si>
  <si>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</si>
  <si>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</si>
  <si>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</si>
  <si>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</si>
  <si>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</si>
  <si>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</si>
  <si>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</si>
  <si>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</si>
  <si>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</si>
  <si>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</si>
  <si>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</si>
  <si>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</si>
  <si>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</si>
  <si>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</si>
  <si>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</si>
  <si>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</si>
  <si>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</si>
  <si>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</si>
  <si>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</si>
  <si>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</si>
  <si>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</si>
  <si>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</si>
  <si>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</si>
  <si>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</si>
  <si>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</si>
  <si>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</si>
  <si>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</si>
  <si>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</si>
  <si>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</si>
  <si>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</si>
  <si>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</si>
  <si>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</si>
  <si>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</si>
  <si>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</si>
  <si>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</si>
  <si>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</si>
  <si>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</si>
  <si>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</si>
  <si>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</si>
  <si>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</si>
  <si>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</si>
  <si>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</si>
  <si>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</si>
  <si>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</si>
  <si>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</si>
  <si>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</si>
  <si>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</si>
  <si>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</si>
  <si>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</si>
  <si>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</si>
  <si>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</si>
  <si>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</si>
  <si>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</si>
  <si>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</si>
  <si>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</si>
  <si>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</si>
  <si>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</si>
  <si>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</si>
  <si>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</si>
  <si>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</si>
  <si>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</si>
  <si>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</si>
  <si>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</si>
  <si>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</si>
  <si>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</si>
  <si>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</si>
  <si>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</si>
  <si>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</si>
  <si>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</si>
  <si>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</si>
  <si>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</si>
  <si>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</si>
  <si>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</si>
  <si>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</si>
  <si>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</si>
  <si>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</si>
  <si>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</si>
  <si>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</si>
  <si>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</si>
  <si>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</si>
  <si>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</si>
  <si>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</si>
  <si>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</si>
  <si>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</si>
  <si>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</si>
  <si>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</si>
  <si>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</si>
  <si>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</si>
  <si>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</si>
  <si>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</si>
  <si>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</si>
  <si>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</si>
  <si>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</si>
  <si>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</si>
  <si>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</si>
  <si>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</si>
  <si>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</si>
  <si>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</si>
  <si>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</si>
  <si>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</si>
  <si>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</si>
  <si>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</si>
  <si>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</si>
  <si>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</si>
  <si>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</si>
  <si>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</si>
  <si>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</si>
  <si>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</si>
  <si>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</si>
  <si>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</si>
  <si>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</si>
  <si>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</si>
  <si>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</si>
  <si>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</si>
  <si>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</si>
  <si>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</si>
  <si>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</si>
  <si>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</si>
  <si>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</si>
  <si>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</si>
  <si>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</si>
  <si>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</si>
  <si>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</si>
  <si>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</si>
  <si>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</si>
  <si>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</si>
  <si>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</si>
  <si>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</si>
  <si>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</si>
  <si>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</si>
  <si>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</si>
  <si>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</si>
  <si>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</si>
  <si>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</si>
  <si>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</si>
  <si>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</si>
  <si>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</si>
  <si>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</si>
  <si>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</si>
  <si>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</si>
  <si>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</si>
  <si>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</si>
  <si>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</si>
  <si>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</si>
  <si>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</si>
  <si>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</si>
  <si>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</si>
  <si>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</si>
  <si>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</si>
  <si>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</si>
  <si>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</si>
  <si>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</si>
  <si>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</si>
  <si>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</si>
  <si>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</si>
  <si>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</si>
  <si>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</si>
  <si>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</si>
  <si>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</si>
  <si>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</si>
  <si>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</si>
  <si>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</si>
  <si>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</si>
  <si>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</si>
  <si>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</si>
  <si>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</si>
  <si>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</si>
  <si>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</si>
  <si>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</si>
  <si>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</si>
  <si>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</si>
  <si>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</si>
  <si>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</si>
  <si>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</si>
  <si>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</si>
  <si>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</si>
  <si>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</si>
  <si>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</si>
  <si>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</si>
  <si>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</si>
  <si>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</si>
  <si>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</si>
  <si>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</si>
  <si>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</si>
  <si>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</si>
  <si>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</si>
  <si>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</si>
  <si>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</si>
  <si>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</si>
  <si>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</si>
  <si>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</si>
  <si>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</si>
  <si>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</si>
  <si>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</si>
  <si>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</si>
  <si>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</si>
  <si>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</si>
  <si>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</si>
  <si>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</si>
  <si>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</si>
  <si>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</si>
  <si>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</si>
  <si>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</si>
  <si>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</si>
  <si>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</si>
  <si>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</si>
  <si>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</si>
  <si>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</si>
  <si>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</si>
  <si>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</si>
  <si>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</si>
  <si>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</si>
  <si>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</si>
  <si>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</si>
  <si>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</si>
  <si>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</si>
  <si>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</si>
  <si>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</si>
  <si>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</si>
  <si>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</si>
  <si>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</si>
  <si>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</si>
  <si>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</si>
  <si>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</si>
  <si>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</si>
  <si>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</si>
  <si>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</si>
  <si>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</si>
  <si>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</si>
  <si>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</si>
  <si>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</si>
  <si>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</si>
  <si>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</si>
  <si>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</si>
  <si>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</si>
  <si>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</si>
  <si>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</si>
  <si>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</si>
  <si>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</si>
  <si>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</si>
  <si>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</si>
  <si>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</si>
  <si>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</si>
  <si>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</si>
  <si>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</si>
  <si>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</si>
  <si>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</si>
  <si>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</si>
  <si>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</si>
  <si>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</si>
  <si>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</si>
  <si>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</si>
  <si>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</si>
  <si>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</si>
  <si>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</si>
  <si>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</si>
  <si>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</si>
  <si>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</si>
  <si>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</si>
  <si>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</si>
  <si>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</si>
  <si>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</si>
  <si>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</si>
  <si>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</si>
  <si>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</si>
  <si>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</si>
  <si>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</si>
  <si>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</si>
  <si>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</si>
  <si>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</si>
  <si>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</si>
  <si>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</si>
  <si>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</si>
  <si>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</si>
  <si>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</si>
  <si>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</si>
  <si>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</si>
  <si>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</si>
  <si>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</si>
  <si>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</si>
  <si>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</si>
  <si>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</si>
  <si>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</si>
  <si>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</si>
  <si>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</si>
  <si>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</si>
  <si>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</si>
  <si>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</si>
  <si>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</si>
  <si>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</si>
  <si>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</si>
  <si>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</si>
  <si>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</si>
  <si>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</si>
  <si>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</si>
  <si>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</si>
  <si>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</si>
  <si>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</si>
  <si>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</si>
  <si>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</si>
  <si>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</si>
  <si>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</si>
  <si>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</si>
  <si>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</si>
  <si>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</si>
  <si>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</si>
  <si>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</si>
  <si>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</si>
  <si>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</si>
  <si>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</si>
  <si>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</si>
  <si>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</si>
  <si>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</si>
  <si>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</si>
  <si>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</si>
  <si>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</si>
  <si>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</si>
  <si>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</si>
  <si>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</si>
  <si>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</si>
  <si>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</si>
  <si>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</si>
  <si>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</si>
  <si>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</si>
  <si>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</si>
  <si>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</si>
  <si>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</si>
  <si>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</si>
  <si>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</si>
  <si>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</si>
  <si>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</si>
  <si>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</si>
  <si>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</si>
  <si>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</si>
  <si>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</si>
  <si>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</si>
  <si>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</si>
  <si>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</si>
  <si>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</si>
  <si>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</si>
  <si>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</si>
  <si>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</si>
  <si>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</si>
  <si>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</si>
  <si>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</si>
  <si>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</si>
  <si>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</si>
  <si>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</si>
  <si>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</si>
  <si>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</si>
  <si>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</si>
  <si>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</si>
  <si>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</si>
  <si>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</si>
  <si>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</si>
  <si>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</si>
  <si>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</si>
  <si>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</si>
  <si>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</si>
  <si>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</si>
  <si>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</si>
  <si>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</si>
  <si>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</si>
  <si>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</si>
  <si>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</si>
  <si>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</si>
  <si>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</si>
  <si>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</si>
  <si>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</si>
  <si>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</si>
  <si>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</si>
  <si>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</si>
  <si>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</si>
  <si>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</si>
  <si>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</si>
  <si>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</si>
  <si>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</si>
  <si>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</si>
  <si>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</si>
  <si>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</si>
  <si>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</si>
  <si>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</si>
  <si>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</si>
  <si>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</si>
  <si>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</si>
  <si>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</si>
  <si>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</si>
  <si>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</si>
  <si>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</si>
  <si>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</si>
  <si>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</si>
  <si>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</si>
  <si>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</si>
  <si>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</si>
  <si>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</si>
  <si>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</si>
  <si>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</si>
  <si>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</si>
  <si>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</si>
  <si>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</si>
  <si>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</si>
  <si>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</si>
  <si>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</si>
  <si>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</si>
  <si>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</si>
  <si>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</si>
  <si>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</si>
  <si>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</si>
  <si>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</si>
  <si>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</si>
  <si>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</si>
  <si>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</si>
  <si>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</si>
  <si>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</si>
  <si>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</si>
  <si>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</si>
  <si>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</si>
  <si>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</si>
  <si>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</si>
  <si>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</si>
  <si>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</si>
  <si>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</si>
  <si>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</si>
  <si>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</si>
  <si>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</si>
  <si>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</si>
  <si>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</si>
  <si>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</si>
  <si>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</si>
  <si>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</si>
  <si>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</si>
  <si>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</si>
  <si>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</si>
  <si>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</si>
  <si>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</si>
  <si>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</si>
  <si>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</si>
  <si>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</si>
  <si>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</si>
  <si>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</si>
  <si>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</si>
  <si>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</si>
  <si>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</si>
  <si>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</si>
  <si>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</si>
  <si>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</si>
  <si>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</si>
  <si>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</si>
  <si>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</si>
  <si>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</si>
  <si>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</si>
  <si>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</si>
  <si>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</si>
  <si>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</si>
  <si>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</si>
  <si>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</si>
  <si>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</si>
  <si>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</si>
  <si>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</si>
  <si>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</si>
  <si>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</si>
  <si>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</si>
  <si>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</si>
  <si>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</si>
  <si>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</si>
  <si>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</si>
  <si>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</si>
  <si>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</si>
  <si>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</si>
  <si>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</si>
  <si>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</si>
  <si>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</si>
  <si>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</si>
  <si>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</si>
  <si>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</si>
  <si>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</si>
  <si>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</si>
  <si>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</si>
  <si>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</si>
  <si>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</si>
  <si>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</si>
  <si>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</si>
  <si>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</si>
  <si>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</si>
  <si>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</si>
  <si>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</si>
  <si>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</si>
  <si>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</si>
  <si>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</si>
  <si>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</si>
  <si>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</si>
  <si>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</si>
  <si>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</si>
  <si>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</si>
  <si>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</si>
  <si>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</si>
  <si>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</si>
  <si>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</si>
  <si>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</si>
  <si>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</si>
  <si>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</si>
  <si>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</si>
  <si>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</si>
  <si>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</si>
  <si>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</si>
  <si>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</si>
  <si>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</si>
  <si>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</si>
  <si>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</si>
  <si>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</si>
  <si>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</si>
  <si>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</si>
  <si>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</si>
  <si>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</si>
  <si>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</si>
  <si>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</si>
  <si>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</si>
  <si>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</si>
  <si>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</si>
  <si>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</si>
  <si>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</si>
  <si>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</si>
  <si>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</si>
  <si>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</si>
  <si>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</si>
  <si>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</si>
  <si>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</si>
  <si>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</si>
  <si>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</si>
  <si>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</si>
  <si>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</si>
  <si>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</si>
  <si>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</si>
  <si>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</si>
  <si>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</si>
  <si>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</si>
  <si>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</si>
  <si>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</si>
  <si>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</si>
  <si>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</si>
  <si>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</si>
  <si>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</si>
  <si>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</si>
  <si>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</si>
  <si>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</si>
  <si>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</si>
  <si>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</si>
  <si>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</si>
  <si>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</si>
  <si>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</si>
  <si>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</si>
  <si>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</si>
  <si>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</si>
  <si>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</si>
  <si>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</si>
  <si>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</si>
  <si>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</si>
  <si>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</si>
  <si>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</si>
  <si>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</si>
  <si>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</si>
  <si>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</si>
  <si>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</si>
  <si>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</si>
  <si>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</si>
  <si>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</si>
  <si>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</si>
  <si>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</si>
  <si>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</si>
  <si>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</si>
  <si>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</si>
  <si>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</si>
  <si>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</si>
  <si>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</si>
  <si>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</si>
  <si>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</si>
  <si>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</si>
  <si>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</si>
  <si>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</si>
  <si>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</si>
  <si>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</si>
  <si>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</si>
  <si>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</si>
  <si>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</si>
  <si>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</si>
  <si>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</si>
  <si>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</si>
  <si>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</si>
  <si>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</si>
  <si>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</si>
  <si>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</si>
  <si>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</si>
  <si>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</si>
  <si>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</si>
  <si>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</si>
  <si>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</si>
  <si>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</si>
  <si>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</si>
  <si>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</si>
  <si>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</si>
  <si>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</si>
  <si>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</si>
  <si>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</si>
  <si>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</si>
  <si>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</si>
  <si>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</si>
  <si>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</si>
  <si>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</si>
  <si>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</si>
  <si>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</si>
  <si>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</si>
  <si>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</si>
  <si>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</si>
  <si>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</si>
  <si>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</si>
  <si>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</si>
  <si>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</si>
  <si>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</si>
  <si>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</si>
  <si>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</si>
  <si>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</si>
  <si>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</si>
  <si>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</si>
  <si>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</si>
  <si>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</si>
  <si>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</si>
  <si>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</si>
  <si>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</si>
  <si>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</si>
  <si>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</si>
  <si>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</si>
  <si>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</si>
  <si>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</si>
  <si>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</si>
  <si>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</si>
  <si>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</si>
  <si>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</si>
  <si>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</si>
  <si>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</si>
  <si>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</si>
  <si>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</si>
  <si>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</si>
  <si>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</si>
  <si>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</si>
  <si>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</si>
  <si>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</si>
  <si>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</si>
  <si>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</si>
  <si>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</si>
  <si>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</si>
  <si>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</si>
  <si>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</si>
  <si>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</si>
  <si>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</si>
  <si>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</si>
  <si>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</si>
  <si>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</si>
  <si>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</si>
  <si>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</si>
  <si>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</si>
  <si>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</si>
  <si>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</si>
  <si>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</si>
  <si>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</si>
  <si>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</si>
  <si>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</si>
  <si>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</si>
  <si>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</si>
  <si>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</si>
  <si>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</si>
  <si>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</si>
  <si>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</si>
  <si>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</si>
  <si>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</si>
  <si>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</si>
  <si>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</si>
  <si>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</si>
  <si>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</si>
  <si>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</si>
  <si>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</si>
  <si>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</si>
  <si>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</si>
  <si>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</si>
  <si>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</si>
  <si>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</si>
  <si>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</si>
  <si>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</si>
  <si>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</si>
  <si>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</si>
  <si>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</si>
  <si>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</si>
  <si>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</si>
  <si>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</si>
  <si>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</si>
  <si>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</si>
  <si>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</si>
  <si>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</si>
  <si>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</si>
  <si>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</si>
  <si>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</si>
  <si>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</si>
  <si>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</si>
  <si>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</si>
  <si>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</si>
  <si>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</si>
  <si>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</si>
  <si>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</si>
  <si>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</si>
  <si>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</si>
  <si>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</si>
  <si>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</si>
  <si>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</si>
  <si>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</si>
  <si>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</si>
  <si>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</si>
  <si>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</si>
  <si>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</si>
  <si>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</si>
  <si>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</si>
  <si>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</si>
  <si>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</si>
  <si>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</si>
  <si>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</si>
  <si>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</si>
  <si>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</si>
  <si>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</si>
  <si>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</si>
  <si>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</si>
  <si>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</si>
  <si>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</si>
  <si>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</si>
  <si>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</si>
  <si>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</si>
  <si>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</si>
  <si>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</si>
  <si>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</si>
  <si>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</si>
  <si>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</si>
  <si>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</si>
  <si>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</si>
  <si>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</si>
  <si>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</si>
  <si>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</si>
  <si>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</si>
  <si>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</si>
  <si>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</si>
  <si>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</si>
  <si>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</si>
  <si>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</si>
  <si>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</si>
  <si>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</si>
  <si>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</si>
  <si>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</si>
  <si>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</si>
  <si>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</si>
  <si>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</si>
  <si>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</si>
  <si>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</si>
  <si>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</si>
  <si>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</si>
  <si>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</si>
  <si>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</si>
  <si>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</si>
  <si>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</si>
  <si>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</si>
  <si>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</si>
  <si>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</si>
  <si>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</si>
  <si>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</si>
  <si>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</si>
  <si>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</si>
  <si>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</si>
  <si>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</si>
  <si>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</si>
  <si>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</si>
  <si>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</si>
  <si>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</si>
  <si>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</si>
  <si>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</si>
  <si>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</si>
  <si>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</si>
  <si>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</si>
  <si>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</si>
  <si>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</si>
  <si>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</si>
  <si>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</si>
  <si>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</si>
  <si>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</si>
  <si>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</si>
  <si>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</si>
  <si>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</si>
  <si>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</si>
  <si>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</si>
  <si>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</si>
  <si>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</si>
  <si>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</si>
  <si>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</si>
  <si>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</si>
  <si>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</si>
  <si>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</si>
  <si>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</si>
  <si>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</si>
  <si>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</si>
  <si>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</si>
  <si>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</si>
  <si>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</si>
  <si>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</si>
  <si>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</si>
  <si>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</si>
  <si>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</si>
  <si>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</si>
  <si>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</si>
  <si>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</si>
  <si>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</si>
  <si>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</si>
  <si>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</si>
  <si>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</si>
  <si>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</si>
  <si>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</si>
  <si>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</si>
  <si>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</si>
  <si>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</si>
  <si>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</si>
  <si>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</si>
  <si>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</si>
  <si>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</si>
  <si>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</si>
  <si>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</si>
  <si>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</si>
  <si>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</si>
  <si>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</si>
  <si>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</si>
  <si>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</si>
  <si>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</si>
  <si>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</si>
  <si>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</si>
  <si>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</si>
  <si>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</si>
  <si>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</si>
  <si>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</si>
  <si>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</si>
  <si>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</si>
  <si>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</si>
  <si>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</si>
  <si>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</si>
  <si>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</si>
  <si>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</si>
  <si>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</si>
  <si>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</si>
  <si>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</si>
  <si>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</si>
  <si>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</si>
  <si>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</si>
  <si>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</si>
  <si>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</si>
  <si>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</si>
  <si>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</si>
  <si>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</si>
  <si>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</si>
  <si>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</si>
  <si>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</si>
  <si>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</si>
  <si>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</si>
  <si>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</si>
  <si>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</si>
  <si>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</si>
  <si>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</si>
  <si>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</si>
  <si>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</si>
  <si>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</si>
  <si>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</si>
  <si>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</si>
  <si>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</si>
  <si>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</si>
  <si>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</si>
  <si>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</si>
  <si>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</si>
  <si>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</si>
  <si>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</si>
  <si>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</si>
  <si>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</si>
  <si>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</si>
  <si>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</si>
  <si>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</si>
  <si>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</si>
  <si>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</si>
  <si>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</si>
  <si>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</si>
  <si>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</si>
  <si>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</si>
  <si>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</si>
  <si>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</si>
  <si>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</si>
  <si>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</si>
  <si>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</si>
  <si>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</si>
  <si>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</si>
  <si>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</si>
  <si>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</si>
  <si>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</si>
  <si>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</si>
  <si>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</si>
  <si>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</si>
  <si>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</si>
  <si>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</si>
  <si>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</si>
  <si>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</si>
  <si>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</si>
  <si>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</si>
  <si>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</si>
  <si>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</si>
  <si>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</si>
  <si>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</si>
  <si>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</si>
  <si>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</si>
  <si>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</si>
  <si>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</si>
  <si>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</si>
  <si>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</si>
  <si>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</si>
  <si>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</si>
  <si>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</si>
  <si>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</si>
  <si>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</si>
  <si>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</si>
  <si>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</si>
  <si>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</si>
  <si>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</si>
  <si>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</si>
  <si>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</si>
  <si>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</si>
  <si>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</si>
  <si>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</si>
  <si>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</si>
  <si>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</si>
  <si>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</si>
  <si>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</si>
  <si>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</si>
  <si>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</si>
  <si>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</si>
  <si>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</si>
  <si>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</si>
  <si>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</si>
  <si>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</si>
  <si>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</si>
  <si>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</si>
  <si>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</si>
  <si>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</si>
  <si>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</si>
  <si>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</si>
  <si>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</si>
  <si>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</si>
  <si>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</si>
  <si>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</si>
  <si>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</si>
  <si>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</si>
  <si>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</si>
  <si>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</si>
  <si>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</si>
  <si>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</si>
  <si>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</si>
  <si>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</si>
  <si>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</si>
  <si>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</si>
  <si>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</si>
  <si>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</si>
  <si>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</si>
  <si>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</si>
  <si>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</si>
  <si>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</si>
  <si>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</si>
  <si>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</si>
  <si>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</si>
  <si>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</si>
  <si>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</si>
  <si>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</si>
  <si>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</si>
  <si>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</si>
  <si>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</si>
  <si>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</si>
  <si>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</si>
  <si>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</si>
  <si>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</si>
  <si>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</si>
  <si>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</si>
  <si>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</si>
  <si>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</si>
  <si>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</si>
  <si>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</si>
  <si>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</si>
  <si>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</si>
  <si>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</si>
  <si>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</si>
  <si>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</si>
  <si>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</si>
  <si>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</si>
  <si>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</si>
  <si>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</si>
  <si>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</si>
  <si>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</si>
  <si>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</si>
  <si>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</si>
  <si>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</si>
  <si>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</si>
  <si>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</si>
  <si>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</si>
  <si>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</si>
  <si>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</si>
  <si>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</si>
  <si>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</si>
  <si>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</si>
  <si>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</si>
  <si>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</si>
  <si>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</si>
  <si>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</si>
  <si>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</si>
  <si>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</si>
  <si>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</si>
  <si>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</si>
  <si>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</si>
  <si>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</si>
  <si>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</si>
  <si>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</si>
  <si>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</si>
  <si>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</si>
  <si>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</si>
  <si>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</si>
  <si>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</si>
  <si>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</si>
  <si>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</si>
  <si>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</si>
  <si>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</si>
  <si>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</si>
  <si>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</si>
  <si>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</si>
  <si>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</si>
  <si>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</si>
  <si>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</si>
  <si>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</si>
  <si>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</si>
  <si>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</si>
  <si>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</si>
  <si>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</si>
  <si>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</si>
  <si>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</si>
  <si>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</si>
  <si>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</si>
  <si>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</si>
  <si>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</si>
  <si>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</si>
  <si>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</si>
  <si>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</si>
  <si>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</si>
  <si>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</si>
  <si>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</si>
  <si>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</si>
  <si>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</si>
  <si>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</si>
  <si>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</si>
  <si>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</si>
  <si>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</si>
  <si>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</si>
  <si>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</si>
  <si>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</si>
  <si>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</si>
  <si>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</si>
  <si>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</si>
  <si>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</si>
  <si>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</si>
  <si>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</si>
  <si>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</si>
  <si>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</si>
  <si>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</si>
  <si>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</si>
  <si>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</si>
  <si>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</si>
  <si>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</si>
  <si>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</si>
  <si>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</si>
  <si>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</si>
  <si>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</si>
  <si>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</si>
  <si>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</si>
  <si>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</si>
  <si>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</si>
  <si>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</si>
  <si>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</si>
  <si>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</si>
  <si>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</si>
  <si>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</si>
  <si>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</si>
  <si>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</si>
  <si>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</si>
  <si>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</si>
  <si>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</si>
  <si>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</si>
  <si>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</si>
  <si>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</si>
  <si>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</si>
  <si>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</si>
  <si>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</si>
  <si>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</si>
  <si>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</si>
  <si>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</si>
  <si>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</si>
  <si>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</si>
  <si>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</si>
  <si>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</si>
  <si>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</si>
  <si>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</si>
  <si>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</si>
  <si>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</si>
  <si>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</si>
  <si>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</si>
  <si>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</si>
  <si>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</si>
  <si>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</si>
  <si>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</si>
  <si>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</si>
  <si>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</si>
  <si>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</si>
  <si>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</si>
  <si>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</si>
  <si>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</si>
  <si>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</si>
  <si>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</si>
  <si>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</si>
  <si>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</si>
  <si>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</si>
  <si>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</si>
  <si>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</si>
  <si>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</si>
  <si>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</si>
  <si>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</si>
  <si>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</si>
  <si>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</si>
  <si>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</si>
  <si>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</si>
  <si>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</si>
  <si>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</si>
  <si>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</si>
  <si>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</si>
  <si>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</si>
  <si>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</si>
  <si>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</si>
  <si>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</si>
  <si>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</si>
  <si>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</si>
  <si>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</si>
  <si>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</si>
  <si>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</si>
  <si>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</si>
  <si>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</si>
  <si>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</si>
  <si>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</si>
  <si>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</si>
  <si>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</si>
  <si>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</si>
  <si>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</si>
  <si>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</si>
  <si>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</si>
  <si>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</si>
  <si>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</si>
  <si>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</si>
  <si>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</si>
  <si>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</si>
  <si>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</si>
  <si>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</si>
  <si>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</si>
  <si>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</si>
  <si>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</si>
  <si>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</si>
  <si>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</si>
  <si>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</si>
  <si>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</si>
  <si>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</si>
  <si>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</si>
  <si>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</si>
  <si>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</si>
  <si>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</si>
  <si>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</si>
  <si>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</si>
  <si>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</si>
  <si>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</si>
  <si>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</si>
  <si>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</si>
  <si>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</si>
  <si>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</si>
  <si>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</si>
  <si>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</si>
  <si>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</si>
  <si>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</si>
  <si>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</si>
  <si>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</si>
  <si>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</si>
  <si>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</si>
  <si>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</si>
  <si>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</si>
  <si>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</si>
  <si>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</si>
  <si>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</si>
  <si>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</si>
  <si>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</si>
  <si>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</si>
  <si>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</si>
  <si>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</si>
  <si>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</si>
  <si>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</si>
  <si>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</si>
  <si>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</si>
  <si>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</si>
  <si>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</si>
  <si>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</si>
  <si>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</si>
  <si>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</si>
  <si>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</si>
  <si>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</si>
  <si>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</si>
  <si>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</si>
  <si>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</si>
  <si>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</si>
  <si>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</si>
  <si>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</si>
  <si>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</si>
  <si>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</si>
  <si>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</si>
  <si>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</si>
  <si>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</si>
  <si>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</si>
  <si>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</si>
  <si>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</si>
  <si>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</si>
  <si>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</si>
  <si>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</si>
  <si>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</si>
  <si>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</si>
  <si>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</si>
  <si>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</si>
  <si>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</si>
  <si>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</si>
  <si>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</si>
  <si>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</si>
  <si>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</si>
  <si>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</si>
  <si>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</si>
  <si>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</si>
  <si>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</si>
  <si>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</si>
  <si>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</si>
  <si>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</si>
  <si>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</si>
  <si>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</si>
  <si>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</si>
  <si>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</si>
  <si>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</si>
  <si>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</si>
  <si>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</si>
  <si>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</si>
  <si>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</si>
  <si>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</si>
  <si>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</si>
  <si>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</si>
  <si>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</si>
  <si>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</si>
  <si>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</si>
  <si>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</si>
  <si>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</si>
  <si>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</si>
  <si>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</si>
  <si>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</si>
  <si>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</si>
  <si>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</si>
  <si>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</si>
  <si>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</si>
  <si>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</si>
  <si>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</si>
  <si>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</si>
  <si>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</si>
  <si>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</si>
  <si>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</si>
  <si>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</si>
  <si>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</si>
  <si>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</si>
  <si>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</si>
  <si>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</si>
  <si>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</si>
  <si>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</si>
  <si>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</si>
  <si>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</si>
  <si>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</si>
  <si>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</si>
  <si>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</si>
  <si>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</si>
  <si>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</si>
  <si>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</si>
  <si>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</si>
  <si>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</si>
  <si>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</si>
  <si>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</si>
  <si>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</si>
  <si>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</si>
  <si>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</si>
  <si>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</si>
  <si>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</si>
  <si>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</si>
  <si>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</si>
  <si>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</si>
  <si>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</si>
  <si>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</si>
  <si>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</si>
  <si>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</si>
  <si>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</si>
  <si>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</si>
  <si>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</si>
  <si>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</si>
  <si>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</si>
  <si>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</si>
  <si>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</si>
  <si>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</si>
  <si>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</si>
  <si>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</si>
  <si>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</si>
  <si>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</si>
  <si>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</si>
  <si>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</si>
  <si>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</si>
  <si>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</si>
  <si>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</si>
  <si>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</si>
  <si>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</si>
  <si>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</si>
  <si>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</si>
  <si>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</si>
  <si>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</si>
  <si>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</si>
  <si>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</si>
  <si>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</si>
  <si>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</si>
  <si>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</si>
  <si>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</si>
  <si>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</si>
  <si>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</si>
  <si>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</si>
  <si>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</si>
  <si>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</si>
  <si>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</si>
  <si>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</si>
  <si>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</si>
  <si>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</si>
  <si>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</si>
  <si>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</si>
  <si>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</si>
  <si>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</si>
  <si>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</si>
  <si>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</si>
  <si>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</si>
  <si>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</si>
  <si>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</si>
  <si>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</si>
  <si>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</si>
  <si>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</si>
  <si>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</si>
  <si>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</si>
  <si>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</si>
  <si>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</si>
  <si>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</si>
  <si>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</si>
  <si>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</si>
  <si>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</si>
  <si>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</si>
  <si>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</si>
  <si>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</si>
  <si>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</si>
  <si>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</si>
  <si>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</si>
  <si>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</si>
  <si>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</si>
  <si>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</si>
  <si>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</si>
  <si>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</si>
  <si>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</si>
  <si>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</si>
  <si>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</si>
  <si>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</si>
  <si>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</si>
  <si>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</si>
  <si>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</si>
  <si>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</si>
  <si>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</si>
  <si>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</si>
  <si>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</si>
  <si>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</si>
  <si>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</si>
  <si>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</si>
  <si>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</si>
  <si>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</si>
  <si>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</si>
  <si>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</si>
  <si>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</si>
  <si>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</si>
  <si>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</si>
  <si>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</si>
  <si>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</si>
  <si>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</si>
  <si>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</si>
  <si>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</si>
  <si>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</si>
  <si>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</si>
  <si>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</si>
  <si>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</si>
  <si>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</si>
  <si>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</si>
  <si>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</si>
  <si>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</si>
  <si>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</si>
  <si>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</si>
  <si>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</si>
  <si>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</si>
  <si>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</si>
  <si>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</si>
  <si>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</si>
  <si>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</si>
  <si>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</si>
  <si>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</si>
  <si>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</si>
  <si>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</si>
  <si>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</si>
  <si>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</si>
  <si>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</si>
  <si>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</si>
  <si>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</si>
  <si>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</si>
  <si>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</si>
  <si>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</si>
  <si>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</si>
  <si>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</si>
  <si>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</si>
  <si>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</si>
  <si>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</si>
  <si>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</si>
  <si>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</si>
  <si>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</si>
  <si>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</si>
  <si>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</si>
  <si>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</si>
  <si>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</si>
  <si>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</si>
  <si>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</si>
  <si>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</si>
  <si>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</si>
  <si>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</si>
  <si>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</si>
  <si>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</si>
  <si>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</si>
  <si>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</si>
  <si>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</si>
  <si>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</si>
  <si>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</si>
  <si>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</si>
  <si>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</si>
  <si>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</si>
  <si>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</si>
  <si>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</si>
  <si>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</si>
  <si>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</si>
  <si>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</si>
  <si>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</si>
  <si>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</si>
  <si>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</si>
  <si>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</si>
  <si>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</si>
  <si>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</si>
  <si>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</si>
  <si>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</si>
  <si>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</si>
  <si>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</si>
  <si>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</si>
  <si>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</si>
  <si>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</si>
  <si>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</si>
  <si>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</si>
  <si>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</si>
  <si>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</si>
  <si>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</si>
  <si>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</si>
  <si>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</si>
  <si>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</si>
  <si>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</si>
  <si>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</si>
  <si>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</si>
  <si>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</si>
  <si>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</si>
  <si>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</si>
  <si>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</si>
  <si>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</si>
  <si>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</si>
  <si>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</si>
  <si>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</si>
  <si>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</si>
  <si>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</si>
  <si>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</si>
  <si>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</si>
  <si>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</si>
  <si>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</si>
  <si>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</si>
  <si>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</si>
  <si>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</si>
  <si>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</si>
  <si>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</si>
  <si>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</si>
  <si>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</si>
  <si>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</si>
  <si>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</si>
  <si>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</si>
  <si>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</si>
  <si>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</si>
  <si>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</si>
  <si>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</si>
  <si>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</si>
  <si>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</si>
  <si>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</si>
  <si>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</si>
  <si>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</si>
  <si>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</si>
  <si>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</si>
  <si>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</si>
  <si>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</si>
  <si>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</si>
  <si>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</si>
  <si>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</si>
  <si>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</si>
  <si>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</si>
  <si>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</si>
  <si>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</si>
  <si>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</si>
  <si>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</si>
  <si>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</si>
  <si>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</si>
  <si>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</si>
  <si>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</si>
  <si>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</si>
  <si>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</si>
  <si>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</si>
  <si>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</si>
  <si>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</si>
  <si>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</si>
  <si>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</si>
  <si>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</si>
  <si>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</si>
  <si>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</si>
  <si>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</si>
  <si>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</si>
  <si>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</si>
  <si>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</si>
  <si>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</si>
  <si>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</si>
  <si>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</si>
  <si>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</si>
  <si>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</si>
  <si>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</si>
  <si>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</si>
  <si>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</si>
  <si>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</si>
  <si>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</si>
  <si>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</si>
  <si>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</si>
  <si>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</si>
  <si>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</si>
  <si>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</si>
  <si>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</si>
  <si>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</si>
  <si>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</si>
  <si>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</si>
  <si>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</si>
  <si>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</si>
  <si>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</si>
  <si>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</si>
  <si>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</si>
  <si>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</si>
  <si>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</si>
  <si>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</si>
  <si>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</si>
  <si>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</si>
  <si>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</si>
  <si>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</si>
  <si>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</si>
  <si>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</si>
  <si>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</si>
  <si>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</si>
  <si>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</si>
  <si>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</si>
  <si>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</si>
  <si>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</si>
  <si>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</si>
  <si>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</si>
  <si>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</si>
  <si>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</si>
  <si>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</si>
  <si>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</si>
  <si>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</si>
  <si>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</si>
  <si>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</si>
  <si>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</si>
  <si>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</si>
  <si>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</si>
  <si>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</si>
  <si>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</si>
  <si>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</si>
  <si>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</si>
  <si>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</si>
  <si>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</si>
  <si>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</si>
  <si>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</si>
  <si>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</si>
  <si>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</si>
  <si>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</si>
  <si>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</si>
  <si>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</si>
  <si>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</si>
  <si>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</si>
  <si>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</si>
  <si>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</si>
  <si>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</si>
  <si>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</si>
  <si>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</si>
  <si>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</si>
  <si>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</si>
  <si>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</si>
  <si>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</si>
  <si>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</si>
  <si>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</si>
  <si>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</si>
  <si>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</si>
  <si>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</si>
  <si>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</si>
  <si>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</si>
  <si>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</si>
  <si>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</si>
  <si>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</si>
  <si>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</si>
  <si>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</si>
  <si>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</si>
  <si>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</si>
  <si>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</si>
  <si>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</si>
  <si>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</si>
  <si>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</si>
  <si>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</si>
  <si>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</si>
  <si>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</si>
  <si>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</si>
  <si>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</si>
  <si>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</si>
  <si>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</si>
  <si>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</si>
  <si>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</si>
  <si>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</si>
  <si>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</si>
  <si>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</si>
  <si>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</si>
  <si>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</si>
  <si>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</si>
  <si>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</si>
  <si>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</si>
  <si>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</si>
  <si>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</si>
  <si>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</si>
  <si>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</si>
  <si>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</si>
  <si>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</si>
  <si>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</si>
  <si>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</si>
  <si>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</si>
  <si>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</si>
  <si>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</si>
  <si>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</si>
  <si>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</si>
  <si>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</si>
  <si>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</si>
  <si>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</si>
  <si>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</si>
  <si>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</si>
  <si>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</si>
  <si>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</si>
  <si>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</si>
  <si>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</si>
  <si>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</si>
  <si>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</si>
  <si>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</si>
  <si>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</si>
  <si>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</si>
  <si>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</si>
  <si>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</si>
  <si>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</si>
  <si>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</si>
  <si>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</si>
  <si>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</si>
  <si>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</si>
  <si>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</si>
  <si>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</si>
  <si>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</si>
  <si>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</si>
  <si>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</si>
  <si>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</si>
  <si>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</si>
  <si>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</si>
  <si>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</si>
  <si>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</si>
  <si>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</si>
  <si>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</si>
  <si>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</si>
  <si>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</si>
  <si>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</si>
  <si>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</si>
  <si>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</si>
  <si>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</si>
  <si>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</si>
  <si>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</si>
  <si>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</si>
  <si>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</si>
  <si>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</si>
  <si>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</si>
  <si>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</si>
  <si>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</si>
  <si>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</si>
  <si>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</si>
  <si>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</si>
  <si>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</si>
  <si>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</si>
  <si>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</si>
  <si>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</si>
  <si>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</si>
  <si>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</si>
  <si>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</si>
  <si>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</si>
  <si>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</si>
  <si>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</si>
  <si>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</si>
  <si>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</si>
  <si>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</si>
  <si>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</si>
  <si>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</si>
  <si>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</si>
  <si>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</si>
  <si>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</si>
  <si>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</si>
  <si>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</si>
  <si>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</si>
  <si>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</si>
  <si>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</si>
  <si>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</si>
  <si>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</si>
  <si>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</si>
  <si>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</si>
  <si>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</si>
  <si>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</si>
  <si>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</si>
  <si>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</si>
  <si>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</si>
  <si>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</si>
  <si>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</si>
  <si>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</si>
  <si>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</si>
  <si>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</si>
  <si>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</si>
  <si>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</si>
  <si>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</si>
  <si>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</si>
  <si>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</si>
  <si>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</si>
  <si>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</si>
  <si>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</si>
  <si>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</si>
  <si>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</si>
  <si>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</si>
  <si>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</si>
  <si>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</si>
  <si>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</si>
  <si>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</si>
  <si>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</si>
  <si>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</si>
  <si>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</si>
  <si>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</si>
  <si>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</si>
  <si>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</si>
  <si>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</si>
  <si>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</si>
  <si>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</si>
  <si>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</si>
  <si>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</si>
  <si>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</si>
  <si>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</si>
  <si>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</si>
  <si>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</si>
  <si>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</si>
  <si>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</si>
  <si>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</si>
  <si>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</si>
  <si>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</si>
  <si>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</si>
  <si>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</si>
  <si>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</si>
  <si>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</si>
  <si>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</si>
  <si>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</si>
  <si>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</si>
  <si>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</si>
  <si>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</si>
  <si>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</si>
  <si>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</si>
  <si>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</si>
  <si>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</si>
  <si>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</si>
  <si>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</si>
  <si>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</si>
  <si>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</si>
  <si>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</si>
  <si>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</si>
  <si>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</si>
  <si>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</si>
  <si>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</si>
  <si>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</si>
  <si>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</si>
  <si>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</si>
  <si>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</si>
  <si>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</si>
  <si>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</si>
  <si>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</si>
  <si>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</si>
  <si>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</si>
  <si>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</si>
  <si>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</si>
  <si>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</si>
  <si>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</si>
  <si>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</si>
  <si>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</si>
  <si>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</si>
  <si>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</si>
  <si>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</si>
  <si>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</si>
  <si>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</si>
  <si>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</si>
  <si>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</si>
  <si>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</si>
  <si>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</si>
  <si>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</si>
  <si>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</si>
  <si>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</si>
  <si>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</si>
  <si>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</si>
  <si>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</si>
  <si>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</si>
  <si>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</si>
  <si>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</si>
  <si>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</si>
  <si>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</si>
  <si>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</si>
  <si>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</si>
  <si>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</si>
  <si>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</si>
  <si>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</si>
  <si>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</si>
  <si>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</si>
  <si>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</si>
  <si>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</si>
  <si>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</si>
  <si>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</si>
  <si>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</si>
  <si>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</si>
  <si>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</si>
  <si>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</si>
  <si>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</si>
  <si>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</si>
  <si>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</si>
  <si>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</si>
  <si>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</si>
  <si>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</si>
  <si>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</si>
  <si>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</si>
  <si>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</si>
  <si>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</si>
  <si>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</si>
  <si>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</si>
  <si>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</si>
  <si>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</si>
  <si>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</si>
  <si>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</si>
  <si>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</si>
  <si>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</si>
  <si>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</si>
  <si>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</si>
  <si>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</si>
  <si>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</si>
  <si>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</si>
  <si>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</si>
  <si>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</si>
  <si>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</si>
  <si>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</si>
  <si>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</si>
  <si>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</si>
  <si>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</si>
  <si>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</si>
  <si>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</si>
  <si>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</si>
  <si>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</si>
  <si>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</si>
  <si>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</si>
  <si>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</si>
  <si>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</si>
  <si>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</si>
  <si>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</si>
  <si>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</si>
  <si>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</si>
  <si>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</si>
  <si>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</si>
  <si>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</si>
  <si>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</si>
  <si>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</si>
  <si>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</si>
  <si>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</si>
  <si>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</si>
  <si>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</si>
  <si>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</si>
  <si>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</si>
  <si>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</si>
  <si>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</si>
  <si>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</si>
  <si>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</si>
  <si>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</si>
  <si>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</si>
  <si>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</si>
  <si>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</si>
  <si>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</si>
  <si>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</si>
  <si>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</si>
  <si>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</si>
  <si>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</si>
  <si>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</si>
  <si>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</si>
  <si>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</si>
  <si>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</si>
  <si>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</si>
  <si>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</si>
  <si>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</si>
  <si>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</si>
  <si>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</si>
  <si>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</si>
  <si>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</si>
  <si>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</si>
  <si>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</si>
  <si>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</si>
  <si>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</si>
  <si>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</si>
  <si>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</si>
  <si>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</si>
  <si>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</si>
  <si>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</si>
  <si>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</si>
  <si>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</si>
  <si>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</si>
  <si>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</si>
  <si>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</si>
  <si>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</si>
  <si>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</si>
  <si>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</si>
  <si>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</si>
  <si>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</si>
  <si>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</si>
  <si>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</si>
  <si>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</si>
  <si>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</si>
  <si>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</si>
  <si>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</si>
  <si>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</si>
  <si>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</si>
  <si>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</si>
  <si>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</si>
  <si>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</si>
  <si>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</si>
  <si>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</si>
  <si>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</si>
  <si>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</si>
  <si>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</si>
  <si>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</si>
  <si>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</si>
  <si>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</si>
  <si>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</si>
  <si>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</si>
  <si>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</si>
  <si>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</si>
  <si>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</si>
  <si>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</si>
  <si>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</si>
  <si>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</si>
  <si>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</si>
  <si>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</si>
  <si>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</si>
  <si>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</si>
  <si>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</si>
  <si>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</si>
  <si>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</si>
  <si>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</si>
  <si>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</si>
  <si>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</si>
  <si>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</si>
  <si>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</si>
  <si>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</si>
  <si>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</si>
  <si>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</si>
  <si>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</si>
  <si>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</si>
  <si>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</si>
  <si>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</si>
  <si>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</si>
  <si>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</si>
  <si>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</si>
  <si>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</si>
  <si>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</si>
  <si>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</si>
  <si>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</si>
  <si>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</si>
  <si>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</si>
  <si>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</si>
  <si>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</si>
  <si>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</si>
  <si>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</si>
  <si>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</si>
  <si>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</si>
  <si>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</si>
  <si>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</si>
  <si>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</si>
  <si>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</si>
  <si>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</si>
  <si>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</si>
  <si>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</si>
  <si>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</si>
  <si>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</si>
  <si>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</si>
  <si>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</si>
  <si>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</si>
  <si>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</si>
  <si>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</si>
  <si>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</si>
  <si>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</si>
  <si>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</si>
  <si>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</si>
  <si>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</si>
  <si>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</si>
  <si>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</si>
  <si>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</si>
  <si>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</si>
  <si>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</si>
  <si>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</si>
  <si>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</si>
  <si>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</si>
  <si>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</si>
  <si>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</si>
  <si>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</si>
  <si>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</si>
  <si>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</si>
  <si>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</si>
  <si>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</si>
  <si>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</si>
  <si>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</si>
  <si>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</si>
  <si>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</si>
  <si>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</si>
  <si>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</si>
  <si>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</si>
  <si>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</si>
  <si>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</si>
  <si>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</si>
  <si>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</si>
  <si>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</si>
  <si>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</si>
  <si>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</si>
  <si>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</si>
  <si>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</si>
  <si>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</si>
  <si>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</si>
  <si>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</si>
  <si>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</si>
  <si>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</si>
  <si>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</si>
  <si>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</si>
  <si>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</si>
  <si>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</si>
  <si>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</si>
  <si>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</si>
  <si>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</si>
  <si>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</si>
  <si>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</si>
  <si>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</si>
  <si>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</si>
  <si>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</si>
  <si>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</si>
  <si>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</si>
  <si>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</si>
  <si>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</si>
  <si>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</si>
  <si>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</si>
  <si>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</si>
  <si>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</si>
  <si>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</si>
  <si>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</si>
  <si>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</si>
  <si>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</si>
  <si>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</si>
  <si>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</si>
  <si>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</si>
  <si>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</si>
  <si>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</si>
  <si>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</si>
  <si>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</si>
  <si>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</si>
  <si>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</si>
  <si>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</si>
  <si>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</si>
  <si>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</si>
  <si>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</si>
  <si>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</si>
  <si>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</si>
  <si>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</si>
  <si>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</si>
  <si>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</si>
  <si>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</si>
  <si>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</si>
  <si>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</si>
  <si>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</si>
  <si>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</si>
  <si>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</si>
  <si>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</si>
  <si>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</si>
  <si>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</si>
  <si>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</si>
  <si>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</si>
  <si>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</si>
  <si>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</si>
  <si>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</si>
  <si>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</si>
  <si>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</si>
  <si>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</si>
  <si>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</si>
  <si>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</si>
  <si>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</si>
  <si>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</si>
  <si>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</si>
  <si>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</si>
  <si>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</si>
  <si>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</si>
  <si>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</si>
  <si>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</si>
  <si>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</si>
  <si>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</si>
  <si>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</si>
  <si>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</si>
  <si>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</si>
  <si>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</si>
  <si>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</si>
  <si>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</si>
  <si>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</si>
  <si>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</si>
  <si>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</si>
  <si>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</si>
  <si>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</si>
  <si>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</si>
  <si>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</si>
  <si>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</si>
  <si>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</si>
  <si>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</si>
  <si>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</si>
  <si>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</si>
  <si>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</si>
  <si>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</si>
  <si>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</si>
  <si>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</si>
  <si>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</si>
  <si>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</si>
  <si>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</si>
  <si>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</si>
  <si>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</si>
  <si>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</si>
  <si>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</si>
  <si>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</si>
  <si>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</si>
  <si>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</si>
  <si>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</si>
  <si>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</si>
  <si>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</si>
  <si>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</si>
  <si>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</si>
  <si>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</si>
  <si>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</si>
  <si>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</si>
  <si>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</si>
  <si>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</si>
  <si>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</si>
  <si>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</si>
  <si>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</si>
  <si>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</si>
  <si>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</si>
  <si>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</si>
  <si>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</si>
  <si>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</si>
  <si>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</si>
  <si>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</si>
  <si>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</si>
  <si>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</si>
  <si>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</si>
  <si>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</si>
  <si>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</si>
  <si>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</si>
  <si>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</si>
  <si>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</si>
  <si>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</si>
  <si>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</si>
  <si>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</si>
  <si>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</si>
  <si>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</si>
  <si>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</si>
  <si>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</si>
  <si>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</si>
  <si>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</si>
  <si>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</si>
  <si>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</si>
  <si>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</si>
  <si>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</si>
  <si>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</si>
  <si>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</si>
  <si>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</si>
  <si>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</si>
  <si>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</si>
  <si>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</si>
  <si>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</si>
  <si>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</si>
  <si>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</si>
  <si>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</si>
  <si>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</si>
  <si>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</si>
  <si>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</si>
  <si>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</si>
  <si>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</si>
  <si>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</si>
  <si>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</si>
  <si>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</si>
  <si>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</si>
  <si>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</si>
  <si>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</si>
  <si>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</si>
  <si>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</si>
  <si>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</si>
  <si>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</si>
  <si>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</si>
  <si>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</si>
  <si>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</si>
  <si>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</si>
  <si>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</si>
  <si>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</si>
  <si>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</si>
  <si>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</si>
  <si>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</si>
  <si>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</si>
  <si>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</si>
  <si>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</si>
  <si>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</si>
  <si>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</si>
  <si>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</si>
  <si>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</si>
  <si>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</si>
  <si>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</si>
  <si>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</si>
  <si>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</si>
  <si>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</si>
  <si>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</si>
  <si>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</si>
  <si>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</si>
  <si>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</si>
  <si>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</si>
  <si>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</si>
  <si>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</si>
  <si>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</si>
  <si>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</si>
  <si>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</si>
  <si>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</si>
  <si>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</si>
  <si>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</si>
  <si>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</si>
  <si>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</si>
  <si>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</si>
  <si>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</si>
  <si>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</si>
  <si>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</si>
  <si>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</si>
  <si>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</si>
  <si>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</si>
  <si>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</si>
  <si>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</si>
  <si>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</si>
  <si>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</si>
  <si>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</si>
  <si>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</si>
  <si>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</si>
  <si>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</si>
  <si>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</si>
  <si>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</si>
  <si>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</si>
  <si>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</si>
  <si>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</si>
  <si>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</si>
  <si>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</si>
  <si>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</si>
  <si>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</si>
  <si>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</si>
  <si>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</si>
  <si>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</si>
  <si>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</si>
  <si>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</si>
  <si>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</si>
  <si>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</si>
  <si>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</si>
  <si>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</si>
  <si>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</si>
  <si>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</si>
  <si>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</si>
  <si>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</si>
  <si>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</si>
  <si>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</si>
  <si>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</si>
  <si>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</si>
  <si>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</si>
  <si>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</si>
  <si>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</si>
  <si>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</si>
  <si>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</si>
  <si>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</si>
  <si>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</si>
  <si>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</si>
  <si>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</si>
  <si>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</si>
  <si>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</si>
  <si>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</si>
  <si>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</si>
  <si>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</si>
  <si>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</si>
  <si>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</si>
  <si>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</si>
  <si>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</si>
  <si>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</si>
  <si>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</si>
  <si>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</si>
  <si>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</si>
  <si>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</si>
  <si>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</si>
  <si>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</si>
  <si>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</si>
  <si>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</si>
  <si>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</si>
  <si>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</si>
  <si>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</si>
  <si>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</si>
  <si>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</si>
  <si>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</si>
  <si>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</si>
  <si>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</si>
  <si>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</si>
  <si>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</si>
  <si>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</si>
  <si>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</si>
  <si>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</si>
  <si>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</si>
  <si>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</si>
  <si>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</si>
  <si>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</si>
  <si>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</si>
  <si>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</si>
  <si>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</si>
  <si>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</si>
  <si>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</si>
  <si>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</si>
  <si>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</si>
  <si>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</si>
  <si>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</si>
  <si>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</si>
  <si>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</si>
  <si>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</si>
  <si>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</si>
  <si>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</si>
  <si>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</si>
  <si>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</si>
  <si>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</si>
  <si>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</si>
  <si>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</si>
  <si>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</si>
  <si>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</si>
  <si>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</si>
  <si>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</si>
  <si>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</si>
  <si>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</si>
  <si>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</si>
  <si>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</si>
  <si>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</si>
  <si>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</si>
  <si>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</si>
  <si>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</si>
  <si>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</si>
  <si>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</si>
  <si>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</si>
  <si>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</si>
  <si>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</si>
  <si>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</si>
  <si>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</si>
  <si>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</si>
  <si>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</si>
  <si>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</si>
  <si>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</si>
  <si>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</si>
  <si>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</si>
  <si>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</si>
  <si>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</si>
  <si>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</si>
  <si>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</si>
  <si>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</si>
  <si>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</si>
  <si>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</si>
  <si>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</si>
  <si>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</si>
  <si>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</si>
  <si>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</si>
  <si>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</si>
  <si>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</si>
  <si>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</si>
  <si>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</si>
  <si>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</si>
  <si>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</si>
  <si>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</si>
  <si>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</si>
  <si>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</si>
  <si>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</si>
  <si>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</si>
  <si>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</si>
  <si>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</si>
  <si>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</si>
  <si>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</si>
  <si>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</si>
  <si>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</si>
  <si>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</si>
  <si>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</si>
  <si>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</si>
  <si>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</si>
  <si>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</si>
  <si>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</si>
  <si>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</si>
  <si>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</si>
  <si>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</si>
  <si>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</si>
  <si>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</si>
  <si>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</si>
  <si>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</si>
  <si>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</si>
  <si>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</si>
  <si>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</si>
  <si>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</si>
  <si>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</si>
  <si>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</si>
  <si>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</si>
  <si>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</si>
  <si>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</si>
  <si>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</si>
  <si>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</si>
  <si>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</si>
  <si>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</si>
  <si>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</si>
  <si>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</si>
  <si>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</si>
  <si>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</si>
  <si>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</si>
  <si>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</si>
  <si>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</si>
  <si>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</si>
  <si>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</si>
  <si>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</si>
  <si>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</si>
  <si>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</si>
  <si>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</si>
  <si>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</si>
  <si>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</si>
  <si>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</si>
  <si>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</si>
  <si>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</si>
  <si>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</si>
  <si>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</si>
  <si>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</si>
  <si>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</si>
  <si>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</si>
  <si>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</si>
  <si>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</si>
  <si>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</si>
  <si>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</si>
  <si>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</si>
  <si>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</si>
  <si>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</si>
  <si>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</si>
  <si>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</si>
  <si>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</si>
  <si>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</si>
  <si>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</si>
  <si>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</si>
  <si>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</si>
  <si>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</si>
  <si>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</si>
  <si>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</si>
  <si>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</si>
  <si>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</si>
  <si>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</si>
  <si>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</si>
  <si>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</si>
  <si>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</si>
  <si>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</si>
  <si>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</si>
  <si>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</si>
  <si>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</si>
  <si>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</si>
  <si>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</si>
  <si>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</si>
  <si>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</si>
  <si>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</si>
  <si>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</si>
  <si>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</si>
  <si>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</si>
  <si>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</si>
  <si>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</si>
  <si>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</si>
  <si>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</si>
  <si>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</si>
  <si>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</si>
  <si>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</si>
  <si>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</si>
  <si>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</si>
  <si>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</si>
  <si>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</si>
  <si>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</si>
  <si>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</si>
  <si>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</si>
  <si>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</si>
  <si>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</si>
  <si>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</si>
  <si>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</si>
  <si>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</si>
  <si>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</si>
  <si>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</si>
  <si>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</si>
  <si>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</si>
  <si>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</si>
  <si>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</si>
  <si>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</si>
  <si>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</si>
  <si>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</si>
  <si>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</si>
  <si>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</si>
  <si>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</si>
  <si>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</si>
  <si>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</si>
  <si>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</si>
  <si>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</si>
  <si>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</si>
  <si>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</si>
  <si>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</si>
  <si>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</si>
  <si>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</si>
  <si>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</si>
  <si>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</si>
  <si>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</si>
  <si>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</si>
  <si>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</si>
  <si>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</si>
  <si>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</si>
  <si>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</si>
  <si>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</si>
  <si>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</si>
  <si>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</si>
  <si>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</si>
  <si>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</si>
  <si>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</si>
  <si>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</si>
  <si>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</si>
  <si>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</si>
  <si>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</si>
  <si>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</si>
  <si>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</si>
  <si>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</si>
  <si>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</si>
  <si>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</si>
  <si>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</si>
  <si>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</si>
  <si>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</si>
  <si>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</si>
  <si>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</si>
  <si>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</si>
  <si>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</si>
  <si>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</si>
  <si>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</si>
  <si>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</si>
  <si>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</si>
  <si>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</si>
  <si>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</si>
  <si>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</si>
  <si>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</si>
  <si>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</si>
  <si>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</si>
  <si>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</si>
  <si>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</si>
  <si>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</si>
  <si>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</si>
  <si>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</si>
  <si>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</si>
  <si>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</si>
  <si>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</si>
  <si>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</si>
  <si>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</si>
  <si>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</si>
  <si>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</si>
  <si>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</si>
  <si>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</si>
  <si>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</si>
  <si>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</si>
  <si>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</si>
  <si>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</si>
  <si>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</si>
  <si>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</si>
  <si>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</si>
  <si>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</si>
  <si>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</si>
  <si>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</si>
  <si>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</si>
  <si>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</si>
  <si>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</si>
  <si>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</si>
  <si>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</si>
  <si>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</si>
  <si>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</si>
  <si>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</si>
  <si>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</si>
  <si>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</si>
  <si>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</si>
  <si>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</si>
  <si>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</si>
  <si>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</si>
  <si>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</si>
  <si>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</si>
  <si>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</si>
  <si>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</si>
  <si>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</si>
  <si>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</si>
  <si>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</si>
  <si>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</si>
  <si>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</si>
  <si>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</si>
  <si>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</si>
  <si>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</si>
  <si>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</si>
  <si>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</si>
  <si>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</si>
  <si>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</si>
  <si>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</si>
  <si>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</si>
  <si>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</si>
  <si>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</si>
  <si>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</si>
  <si>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</si>
  <si>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</si>
  <si>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</si>
  <si>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</si>
  <si>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</si>
  <si>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</si>
  <si>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</si>
  <si>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</si>
  <si>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</si>
  <si>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</si>
  <si>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</si>
  <si>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</si>
  <si>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</si>
  <si>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</si>
  <si>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</si>
  <si>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</si>
  <si>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</si>
  <si>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</si>
  <si>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</si>
  <si>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</si>
  <si>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</si>
  <si>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</si>
  <si>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</si>
  <si>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</si>
  <si>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</si>
  <si>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</si>
  <si>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</si>
  <si>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</si>
  <si>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</si>
  <si>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</si>
  <si>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</si>
  <si>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</si>
  <si>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</si>
  <si>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</si>
  <si>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</si>
  <si>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</si>
  <si>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</si>
  <si>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</si>
  <si>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</si>
  <si>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</si>
  <si>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</si>
  <si>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</si>
  <si>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</si>
  <si>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</si>
  <si>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</si>
  <si>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</si>
  <si>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</si>
  <si>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</si>
  <si>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</si>
  <si>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</si>
  <si>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</si>
  <si>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</si>
  <si>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</si>
  <si>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</si>
  <si>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</si>
  <si>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</si>
  <si>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</si>
  <si>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</si>
  <si>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</si>
  <si>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</si>
  <si>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</si>
  <si>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</si>
  <si>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</si>
  <si>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</si>
  <si>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</si>
  <si>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</si>
  <si>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</si>
  <si>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</si>
  <si>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</si>
  <si>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</si>
  <si>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</si>
  <si>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</si>
  <si>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</si>
  <si>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</si>
  <si>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</si>
  <si>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</si>
  <si>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</si>
  <si>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</si>
  <si>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</si>
  <si>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</si>
  <si>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</si>
  <si>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</si>
  <si>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</si>
  <si>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</si>
  <si>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</si>
  <si>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</si>
  <si>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</si>
  <si>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</si>
  <si>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</si>
  <si>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</si>
  <si>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</si>
  <si>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</si>
  <si>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</si>
  <si>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</si>
  <si>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</si>
  <si>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</si>
  <si>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</si>
  <si>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</si>
  <si>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</si>
  <si>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</si>
  <si>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</si>
  <si>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</si>
  <si>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</si>
  <si>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</si>
  <si>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</si>
  <si>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</si>
  <si>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</si>
  <si>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</si>
  <si>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</si>
  <si>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</si>
  <si>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</si>
  <si>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</si>
  <si>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</si>
  <si>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</si>
  <si>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</si>
  <si>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</si>
  <si>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</si>
  <si>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</si>
  <si>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</si>
  <si>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</si>
  <si>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</si>
  <si>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</si>
  <si>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</si>
  <si>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</si>
  <si>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</si>
  <si>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</si>
  <si>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</si>
  <si>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</si>
  <si>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</si>
  <si>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</si>
  <si>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</si>
  <si>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</si>
  <si>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</si>
  <si>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</si>
  <si>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</si>
  <si>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</si>
  <si>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</si>
  <si>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</si>
  <si>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</si>
  <si>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</si>
  <si>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</si>
  <si>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</si>
  <si>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</si>
  <si>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</si>
  <si>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</si>
  <si>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</si>
  <si>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</si>
  <si>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</si>
  <si>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</si>
  <si>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</si>
  <si>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</si>
  <si>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</si>
  <si>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</si>
  <si>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</si>
  <si>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</si>
  <si>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</si>
  <si>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</si>
  <si>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</si>
  <si>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</si>
  <si>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</si>
  <si>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</si>
  <si>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</si>
  <si>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</si>
  <si>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</si>
  <si>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</si>
  <si>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</si>
  <si>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</si>
  <si>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</si>
  <si>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</si>
  <si>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</si>
  <si>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</si>
  <si>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</si>
  <si>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</si>
  <si>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</si>
  <si>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</si>
  <si>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</si>
  <si>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</si>
  <si>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</si>
  <si>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</si>
  <si>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</si>
  <si>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</si>
  <si>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</si>
  <si>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</si>
  <si>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</si>
  <si>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</si>
  <si>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</si>
  <si>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</si>
  <si>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</si>
  <si>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</si>
  <si>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</si>
  <si>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</si>
  <si>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</si>
  <si>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</si>
  <si>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</si>
  <si>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</si>
  <si>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</si>
  <si>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</si>
  <si>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</si>
  <si>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</si>
  <si>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</si>
  <si>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</si>
  <si>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</si>
  <si>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</si>
  <si>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</si>
  <si>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</si>
  <si>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</si>
  <si>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</si>
  <si>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</si>
  <si>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</si>
  <si>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</si>
  <si>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</si>
  <si>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</si>
  <si>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</si>
  <si>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</si>
  <si>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</si>
  <si>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</si>
  <si>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</si>
  <si>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</si>
  <si>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</si>
  <si>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</si>
  <si>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</si>
  <si>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</si>
  <si>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</si>
  <si>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</si>
  <si>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</si>
  <si>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</si>
  <si>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</si>
  <si>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</si>
  <si>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</si>
  <si>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</si>
  <si>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</si>
  <si>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</si>
  <si>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</si>
  <si>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</si>
  <si>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</si>
  <si>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</si>
  <si>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</si>
  <si>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</si>
  <si>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</si>
  <si>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</si>
  <si>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</si>
  <si>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</si>
  <si>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</si>
  <si>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</si>
  <si>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</si>
  <si>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</si>
  <si>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</si>
  <si>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</si>
  <si>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</si>
  <si>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</si>
  <si>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</si>
  <si>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</si>
  <si>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</si>
  <si>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</si>
  <si>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</si>
  <si>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</si>
  <si>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</si>
  <si>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</si>
  <si>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</si>
  <si>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</si>
  <si>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</si>
  <si>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</si>
  <si>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</si>
  <si>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</si>
  <si>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</si>
  <si>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</si>
  <si>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</si>
  <si>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</si>
  <si>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</si>
  <si>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</si>
  <si>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</si>
  <si>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</si>
  <si>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</si>
  <si>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</si>
  <si>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</si>
  <si>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</si>
  <si>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</si>
  <si>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</si>
  <si>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</si>
  <si>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</si>
  <si>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</si>
  <si>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</si>
  <si>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</si>
  <si>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</si>
  <si>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</si>
  <si>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</si>
  <si>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</si>
  <si>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</si>
  <si>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</si>
  <si>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</si>
  <si>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</si>
  <si>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</si>
  <si>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</si>
  <si>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</si>
  <si>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</si>
  <si>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</si>
  <si>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</si>
  <si>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</si>
  <si>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</si>
  <si>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</si>
  <si>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</si>
  <si>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</si>
  <si>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</si>
  <si>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</si>
  <si>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</si>
  <si>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</si>
  <si>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</si>
  <si>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</si>
  <si>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</si>
  <si>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</si>
  <si>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</si>
  <si>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</si>
  <si>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</si>
  <si>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</si>
  <si>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</si>
  <si>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</si>
  <si>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</si>
  <si>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</si>
  <si>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</si>
  <si>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</si>
  <si>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</si>
  <si>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</si>
  <si>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</si>
  <si>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</si>
  <si>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</si>
  <si>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</si>
  <si>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</si>
  <si>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</si>
  <si>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</si>
  <si>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</si>
  <si>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</si>
  <si>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</si>
  <si>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</si>
  <si>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</si>
  <si>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</si>
  <si>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</si>
  <si>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</si>
  <si>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</si>
  <si>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</si>
  <si>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</si>
  <si>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</si>
  <si>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</si>
  <si>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</si>
  <si>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</si>
  <si>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</si>
  <si>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</si>
  <si>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</si>
  <si>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</si>
  <si>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</si>
  <si>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</si>
  <si>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</si>
  <si>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</si>
  <si>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</si>
  <si>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</si>
  <si>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</si>
  <si>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</si>
  <si>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</si>
  <si>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</si>
  <si>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</si>
  <si>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</si>
  <si>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</si>
  <si>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</si>
  <si>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</si>
  <si>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</si>
  <si>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</si>
  <si>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</si>
  <si>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</si>
  <si>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</si>
  <si>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</si>
  <si>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</si>
  <si>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</si>
  <si>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</si>
  <si>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</si>
  <si>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</si>
  <si>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</si>
  <si>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</si>
  <si>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</si>
  <si>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</si>
  <si>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</si>
  <si>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</si>
  <si>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</si>
  <si>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</si>
  <si>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</si>
  <si>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</si>
  <si>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</si>
  <si>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</si>
  <si>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</si>
  <si>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</si>
  <si>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</si>
  <si>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</si>
  <si>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</si>
  <si>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</si>
  <si>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</si>
  <si>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</si>
  <si>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</si>
  <si>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</si>
  <si>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</si>
  <si>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</si>
  <si>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</si>
  <si>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</si>
  <si>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</si>
  <si>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</si>
  <si>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</si>
  <si>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</si>
  <si>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</si>
  <si>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</si>
  <si>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</si>
  <si>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</si>
  <si>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</si>
  <si>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</si>
  <si>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</si>
  <si>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</si>
  <si>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</si>
  <si>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</si>
  <si>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</si>
  <si>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</si>
  <si>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</si>
  <si>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</si>
  <si>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</si>
  <si>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</si>
  <si>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</si>
  <si>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</si>
  <si>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</si>
  <si>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</si>
  <si>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</si>
  <si>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</si>
  <si>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</si>
  <si>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</si>
  <si>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</si>
  <si>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</si>
  <si>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</si>
  <si>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</si>
  <si>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</si>
  <si>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</si>
  <si>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</si>
  <si>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</si>
  <si>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</si>
  <si>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</si>
  <si>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</si>
  <si>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</si>
  <si>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</si>
  <si>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</si>
  <si>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</si>
  <si>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</si>
  <si>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</si>
  <si>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</si>
  <si>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</si>
  <si>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</si>
  <si>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</si>
  <si>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</si>
  <si>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</si>
  <si>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</si>
  <si>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</si>
  <si>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</si>
  <si>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</si>
  <si>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</si>
  <si>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</si>
  <si>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</si>
  <si>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</si>
  <si>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</si>
  <si>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</si>
  <si>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</si>
  <si>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</si>
  <si>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</si>
  <si>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</si>
  <si>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</si>
  <si>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</si>
  <si>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</si>
  <si>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</si>
  <si>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</si>
  <si>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</si>
  <si>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</si>
  <si>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</si>
  <si>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</si>
  <si>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</si>
  <si>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</si>
  <si>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</si>
  <si>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</si>
  <si>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</si>
  <si>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</si>
  <si>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</si>
  <si>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</si>
  <si>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</si>
  <si>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</si>
  <si>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</si>
  <si>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</si>
  <si>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</si>
  <si>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</si>
  <si>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</si>
  <si>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</si>
  <si>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</si>
  <si>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</si>
  <si>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</si>
  <si>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</si>
  <si>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</si>
  <si>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</si>
  <si>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</si>
  <si>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</si>
  <si>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</si>
  <si>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</si>
  <si>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</si>
  <si>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</si>
  <si>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</si>
  <si>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</si>
  <si>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</si>
  <si>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</si>
  <si>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</si>
  <si>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</si>
  <si>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</si>
  <si>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</si>
  <si>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</si>
  <si>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</si>
  <si>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</si>
  <si>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</si>
  <si>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</si>
  <si>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</si>
  <si>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</si>
  <si>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</si>
  <si>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</si>
  <si>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</si>
  <si>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</si>
  <si>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</si>
  <si>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</si>
  <si>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</si>
  <si>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</si>
  <si>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</si>
  <si>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</si>
  <si>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</si>
  <si>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</si>
  <si>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</si>
  <si>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</si>
  <si>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</si>
  <si>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</si>
  <si>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</si>
  <si>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</si>
  <si>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</si>
  <si>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</si>
  <si>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</si>
  <si>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</si>
  <si>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</si>
  <si>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</si>
  <si>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</si>
  <si>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</si>
  <si>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</si>
  <si>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</si>
  <si>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</si>
  <si>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</si>
  <si>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</si>
  <si>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</si>
  <si>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</si>
  <si>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</si>
  <si>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</si>
  <si>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</si>
  <si>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</si>
  <si>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</si>
  <si>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</si>
  <si>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</si>
  <si>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</si>
  <si>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</si>
  <si>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</si>
  <si>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</si>
  <si>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</si>
  <si>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</si>
  <si>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</si>
  <si>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</si>
  <si>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</si>
  <si>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</si>
  <si>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</si>
  <si>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</si>
  <si>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</si>
  <si>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</si>
  <si>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</si>
  <si>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</si>
  <si>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</si>
  <si>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</si>
  <si>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</si>
  <si>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</si>
  <si>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</si>
  <si>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</si>
  <si>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</si>
  <si>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</si>
  <si>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</si>
  <si>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</si>
  <si>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</si>
  <si>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</si>
  <si>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</si>
  <si>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</si>
  <si>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</si>
  <si>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</si>
  <si>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</si>
  <si>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</si>
  <si>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</si>
  <si>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</si>
  <si>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</si>
  <si>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</si>
  <si>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</si>
  <si>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</si>
  <si>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</si>
  <si>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</si>
  <si>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</si>
  <si>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</si>
  <si>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</si>
  <si>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</si>
  <si>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</si>
  <si>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</si>
  <si>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</si>
  <si>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</si>
  <si>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</si>
  <si>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</si>
  <si>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</si>
  <si>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</si>
  <si>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</si>
  <si>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</si>
  <si>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</si>
  <si>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</si>
  <si>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</si>
  <si>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</si>
  <si>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</si>
  <si>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</si>
  <si>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</si>
  <si>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</si>
  <si>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</si>
  <si>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</si>
  <si>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</si>
  <si>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</si>
  <si>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</si>
  <si>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</si>
  <si>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</si>
  <si>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</si>
  <si>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</si>
  <si>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</si>
  <si>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</si>
  <si>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</si>
  <si>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</si>
  <si>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</si>
  <si>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</si>
  <si>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</si>
  <si>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</si>
  <si>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</si>
  <si>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</si>
  <si>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</si>
  <si>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</si>
  <si>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</si>
  <si>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</si>
  <si>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</si>
  <si>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</si>
  <si>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</si>
  <si>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</si>
  <si>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</si>
  <si>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</si>
  <si>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</si>
  <si>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</si>
  <si>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</si>
  <si>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</si>
  <si>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</si>
  <si>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</si>
  <si>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</si>
  <si>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</si>
  <si>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</si>
  <si>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</si>
  <si>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</si>
  <si>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</si>
  <si>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</si>
  <si>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</si>
  <si>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</si>
  <si>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</si>
  <si>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</si>
  <si>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</si>
  <si>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</si>
  <si>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</si>
  <si>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</si>
  <si>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</si>
  <si>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</si>
  <si>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</si>
  <si>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</si>
  <si>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</si>
  <si>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</si>
  <si>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</si>
  <si>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</si>
  <si>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</si>
  <si>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</si>
  <si>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</si>
  <si>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</si>
  <si>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</si>
  <si>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</si>
  <si>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</si>
  <si>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</si>
  <si>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</si>
  <si>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</si>
  <si>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</si>
  <si>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</si>
  <si>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</si>
  <si>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</si>
  <si>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</si>
  <si>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</si>
  <si>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</si>
  <si>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</si>
  <si>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</si>
  <si>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</si>
  <si>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</si>
  <si>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</si>
  <si>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</si>
  <si>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</si>
  <si>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</si>
  <si>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</si>
  <si>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</si>
  <si>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</si>
  <si>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</si>
  <si>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</si>
  <si>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</si>
  <si>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</si>
  <si>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</si>
  <si>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</si>
  <si>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</si>
  <si>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</si>
  <si>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</si>
  <si>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</si>
  <si>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</si>
  <si>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</si>
  <si>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</si>
  <si>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</si>
  <si>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</si>
  <si>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</si>
  <si>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</si>
  <si>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</si>
  <si>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</si>
  <si>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</si>
  <si>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</si>
  <si>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</si>
  <si>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</si>
  <si>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</si>
  <si>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</si>
  <si>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</si>
  <si>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</si>
  <si>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</si>
  <si>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</si>
  <si>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</si>
  <si>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</si>
  <si>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</si>
  <si>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</si>
  <si>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</si>
  <si>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</si>
  <si>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</si>
  <si>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</si>
  <si>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</si>
  <si>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</si>
  <si>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</si>
  <si>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</si>
  <si>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</si>
  <si>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</si>
  <si>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</si>
  <si>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</si>
  <si>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</si>
  <si>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</si>
  <si>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</si>
  <si>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</si>
  <si>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</si>
  <si>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</si>
  <si>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</si>
  <si>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</si>
  <si>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</si>
  <si>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</si>
  <si>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</si>
  <si>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</si>
  <si>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</si>
  <si>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</si>
  <si>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</si>
  <si>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</si>
  <si>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</si>
  <si>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</si>
  <si>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</si>
  <si>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</si>
  <si>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</si>
  <si>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</si>
  <si>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</si>
  <si>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</si>
  <si>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</si>
  <si>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</si>
  <si>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</si>
  <si>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</si>
  <si>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</si>
  <si>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</si>
  <si>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</si>
  <si>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</si>
  <si>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</si>
  <si>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</si>
  <si>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</si>
  <si>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</si>
  <si>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</si>
  <si>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</si>
  <si>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</si>
  <si>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</si>
  <si>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</si>
  <si>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</si>
  <si>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</si>
  <si>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</si>
  <si>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</si>
  <si>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</si>
  <si>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</si>
  <si>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</si>
  <si>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</si>
  <si>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</si>
  <si>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</si>
  <si>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</si>
  <si>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</si>
  <si>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</si>
  <si>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</si>
  <si>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</si>
  <si>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</si>
  <si>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</si>
  <si>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</si>
  <si>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</si>
  <si>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</si>
  <si>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</si>
  <si>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</si>
  <si>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</si>
  <si>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</si>
  <si>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</si>
  <si>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</si>
  <si>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</si>
  <si>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</si>
  <si>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</si>
  <si>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</si>
  <si>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</si>
  <si>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</si>
  <si>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</si>
  <si>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</si>
  <si>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</si>
  <si>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</si>
  <si>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</si>
  <si>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</si>
  <si>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</si>
  <si>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</si>
  <si>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</si>
  <si>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</si>
  <si>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</si>
  <si>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</si>
  <si>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</si>
  <si>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</si>
  <si>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</si>
  <si>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</si>
  <si>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</si>
  <si>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</si>
  <si>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</si>
  <si>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</si>
  <si>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</si>
  <si>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</si>
  <si>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</si>
  <si>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</si>
  <si>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</si>
  <si>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</si>
  <si>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</si>
  <si>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</si>
  <si>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</si>
  <si>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</si>
  <si>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</si>
  <si>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</si>
  <si>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</si>
  <si>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</si>
  <si>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</si>
  <si>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</si>
  <si>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</si>
  <si>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</si>
  <si>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</si>
  <si>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</si>
  <si>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</si>
  <si>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</si>
  <si>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</si>
  <si>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</si>
  <si>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</si>
  <si>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</si>
  <si>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</si>
  <si>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</si>
  <si>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</si>
  <si>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</si>
  <si>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</si>
  <si>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</si>
  <si>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</si>
  <si>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</si>
  <si>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</si>
  <si>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</si>
  <si>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</si>
  <si>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</si>
  <si>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</si>
  <si>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</si>
  <si>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</si>
  <si>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</si>
  <si>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</si>
  <si>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</si>
  <si>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</si>
  <si>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</si>
  <si>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</si>
  <si>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</si>
  <si>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</si>
  <si>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</si>
  <si>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</si>
  <si>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</si>
  <si>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</si>
  <si>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</si>
  <si>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</si>
  <si>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</si>
  <si>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</si>
  <si>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</si>
  <si>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</si>
  <si>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</si>
  <si>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</si>
  <si>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</si>
  <si>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</si>
  <si>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</si>
  <si>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</si>
  <si>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</si>
  <si>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</si>
  <si>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</si>
  <si>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</si>
  <si>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</si>
  <si>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</si>
  <si>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</si>
  <si>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</si>
  <si>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</si>
  <si>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</si>
  <si>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</si>
  <si>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</si>
  <si>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</si>
  <si>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</si>
  <si>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</si>
  <si>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</si>
  <si>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</si>
  <si>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</si>
  <si>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</si>
  <si>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</si>
  <si>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</si>
  <si>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</si>
  <si>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</si>
  <si>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</si>
  <si>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</si>
  <si>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</si>
  <si>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</si>
  <si>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</si>
  <si>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</si>
  <si>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</si>
  <si>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</si>
  <si>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</si>
  <si>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</si>
  <si>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</si>
  <si>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</si>
  <si>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</si>
  <si>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</si>
  <si>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</si>
  <si>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</si>
  <si>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</si>
  <si>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</si>
  <si>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</si>
  <si>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</si>
  <si>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</si>
  <si>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</si>
  <si>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</si>
  <si>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</si>
  <si>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</si>
  <si>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</si>
  <si>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</si>
  <si>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</si>
  <si>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</si>
  <si>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</si>
  <si>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</si>
  <si>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</si>
  <si>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</si>
  <si>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</si>
  <si>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</si>
  <si>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</si>
  <si>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</si>
  <si>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</si>
  <si>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</si>
  <si>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</si>
  <si>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</si>
  <si>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</si>
  <si>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</si>
  <si>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</si>
  <si>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</si>
  <si>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</si>
  <si>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</si>
  <si>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</si>
  <si>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</si>
  <si>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</si>
  <si>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</si>
  <si>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</si>
  <si>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</si>
  <si>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</si>
  <si>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</si>
  <si>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</si>
  <si>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</si>
  <si>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</si>
  <si>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</si>
  <si>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</si>
  <si>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</si>
  <si>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</si>
  <si>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</si>
  <si>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</si>
  <si>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</si>
  <si>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</si>
  <si>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</si>
  <si>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</si>
  <si>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</si>
  <si>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</si>
  <si>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</si>
  <si>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</si>
  <si>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</si>
  <si>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</si>
  <si>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</si>
  <si>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</si>
  <si>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</si>
  <si>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</si>
  <si>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</si>
  <si>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</si>
  <si>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</si>
  <si>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</si>
  <si>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</si>
  <si>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</si>
  <si>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</si>
  <si>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</si>
  <si>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</si>
  <si>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</si>
  <si>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</si>
  <si>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</si>
  <si>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</si>
  <si>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</si>
  <si>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</si>
  <si>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</si>
  <si>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</si>
  <si>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</si>
  <si>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</si>
  <si>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</si>
  <si>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</si>
  <si>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</si>
  <si>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</si>
  <si>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</si>
  <si>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</si>
  <si>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</si>
  <si>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</si>
  <si>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</si>
  <si>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</si>
  <si>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</si>
  <si>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</si>
  <si>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</si>
  <si>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</si>
  <si>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</si>
  <si>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</si>
  <si>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</si>
  <si>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</si>
  <si>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</si>
  <si>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</si>
  <si>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</si>
  <si>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</si>
  <si>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</si>
  <si>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</si>
  <si>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</si>
  <si>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</si>
  <si>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</si>
  <si>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</si>
  <si>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</si>
  <si>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</si>
  <si>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</si>
  <si>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</si>
  <si>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</si>
  <si>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</si>
  <si>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</si>
  <si>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</si>
  <si>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</si>
  <si>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</si>
  <si>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</si>
  <si>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</si>
  <si>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</si>
  <si>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</si>
  <si>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</si>
  <si>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</si>
  <si>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</si>
  <si>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</si>
  <si>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</si>
  <si>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</si>
  <si>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</si>
  <si>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</si>
  <si>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</si>
  <si>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</si>
  <si>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</si>
  <si>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</si>
  <si>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</si>
  <si>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</si>
  <si>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</si>
  <si>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</si>
  <si>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</si>
  <si>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</si>
  <si>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</si>
  <si>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</si>
  <si>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</si>
  <si>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</si>
  <si>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</si>
  <si>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</si>
  <si>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</si>
  <si>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</si>
  <si>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</si>
  <si>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</si>
  <si>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</si>
  <si>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</si>
  <si>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</si>
  <si>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</si>
  <si>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</si>
  <si>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</si>
  <si>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</si>
  <si>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</si>
  <si>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</si>
  <si>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</si>
  <si>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</si>
  <si>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</si>
  <si>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</si>
  <si>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</si>
  <si>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</si>
  <si>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</si>
  <si>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</si>
  <si>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</si>
  <si>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</si>
  <si>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</si>
  <si>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</si>
  <si>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</si>
  <si>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</si>
  <si>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</si>
  <si>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</si>
  <si>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</si>
  <si>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</si>
  <si>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</si>
  <si>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</si>
  <si>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</si>
  <si>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</si>
  <si>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</si>
  <si>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</si>
  <si>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</si>
  <si>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</si>
  <si>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</si>
  <si>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</si>
  <si>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</si>
  <si>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</si>
  <si>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</si>
  <si>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</si>
  <si>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</si>
  <si>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</si>
  <si>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</si>
  <si>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</si>
  <si>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</si>
  <si>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</si>
  <si>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</si>
  <si>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</si>
  <si>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</si>
  <si>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</si>
  <si>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</si>
  <si>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</si>
  <si>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</si>
  <si>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</si>
  <si>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</si>
  <si>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</si>
  <si>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</si>
  <si>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</si>
  <si>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</si>
  <si>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</si>
  <si>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</si>
  <si>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</si>
  <si>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</si>
  <si>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</si>
  <si>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</si>
  <si>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</si>
  <si>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</si>
  <si>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</si>
  <si>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</si>
  <si>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</si>
  <si>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</si>
  <si>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</si>
  <si>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</si>
  <si>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</si>
  <si>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</si>
  <si>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</si>
  <si>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</si>
  <si>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</si>
  <si>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</si>
  <si>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</si>
  <si>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</si>
  <si>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</si>
  <si>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</si>
  <si>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</si>
  <si>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</si>
  <si>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</si>
  <si>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</si>
  <si>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</si>
  <si>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</si>
  <si>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</si>
  <si>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</si>
  <si>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</si>
  <si>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</si>
  <si>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</si>
  <si>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</si>
  <si>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</si>
  <si>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</si>
  <si>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</si>
  <si>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</si>
  <si>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</si>
  <si>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</si>
  <si>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</si>
  <si>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</si>
  <si>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</si>
  <si>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</si>
  <si>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</si>
  <si>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</si>
  <si>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</si>
  <si>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</si>
  <si>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</si>
  <si>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</si>
  <si>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</si>
  <si>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</si>
  <si>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</si>
  <si>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</si>
  <si>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</si>
  <si>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</si>
  <si>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</si>
  <si>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</si>
  <si>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</si>
  <si>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</si>
  <si>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</si>
  <si>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</si>
  <si>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</si>
  <si>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</si>
  <si>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</si>
  <si>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</si>
  <si>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</si>
  <si>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</si>
  <si>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</si>
  <si>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</si>
  <si>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</si>
  <si>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</si>
  <si>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</si>
  <si>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</si>
  <si>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</si>
  <si>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</si>
  <si>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</si>
  <si>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</si>
  <si>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</si>
  <si>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</si>
  <si>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</si>
  <si>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</si>
  <si>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</si>
  <si>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</si>
  <si>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</si>
  <si>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</si>
  <si>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</si>
  <si>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</si>
  <si>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</si>
  <si>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</si>
  <si>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</si>
  <si>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</si>
  <si>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</si>
  <si>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</si>
  <si>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</si>
  <si>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</si>
  <si>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</si>
  <si>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</si>
  <si>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</si>
  <si>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</si>
  <si>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</si>
  <si>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</si>
  <si>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</si>
  <si>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</si>
  <si>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</si>
  <si>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</si>
  <si>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</si>
  <si>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</si>
  <si>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</si>
  <si>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</si>
  <si>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</si>
  <si>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</si>
  <si>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</si>
  <si>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</si>
  <si>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</si>
  <si>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</si>
  <si>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</si>
  <si>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</si>
  <si>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</si>
  <si>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</si>
  <si>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</si>
  <si>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</si>
  <si>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</si>
  <si>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</si>
  <si>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</si>
  <si>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</si>
  <si>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</si>
  <si>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</si>
  <si>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</si>
  <si>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</si>
  <si>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</si>
  <si>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</si>
  <si>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</si>
  <si>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</si>
  <si>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</si>
  <si>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</si>
  <si>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</si>
  <si>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</si>
  <si>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</si>
  <si>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</si>
  <si>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</si>
  <si>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</si>
  <si>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</si>
  <si>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</si>
  <si>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</si>
  <si>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</si>
  <si>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</si>
  <si>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</si>
  <si>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</si>
  <si>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</si>
  <si>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</si>
  <si>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</si>
  <si>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</si>
  <si>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</si>
  <si>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</si>
  <si>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</si>
  <si>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</si>
  <si>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</si>
  <si>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</si>
  <si>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</si>
  <si>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</si>
  <si>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</si>
  <si>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</si>
  <si>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</si>
  <si>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</si>
  <si>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</si>
  <si>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</si>
  <si>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</si>
  <si>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</si>
  <si>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</si>
  <si>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</si>
  <si>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</si>
  <si>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</si>
  <si>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</si>
  <si>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</si>
  <si>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</si>
  <si>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</si>
  <si>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</si>
  <si>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</si>
  <si>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</si>
  <si>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</si>
  <si>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</si>
  <si>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</si>
  <si>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</si>
  <si>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</si>
  <si>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</si>
  <si>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</si>
  <si>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</si>
  <si>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</si>
  <si>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</si>
  <si>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</si>
  <si>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</si>
  <si>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</si>
  <si>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</si>
  <si>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</si>
  <si>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</si>
  <si>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</si>
  <si>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</si>
  <si>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</si>
  <si>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</si>
  <si>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</si>
  <si>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</si>
  <si>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</si>
  <si>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</si>
  <si>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</si>
  <si>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</si>
  <si>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</si>
  <si>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</si>
  <si>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</si>
  <si>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</si>
  <si>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</si>
  <si>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</si>
  <si>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</si>
  <si>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</si>
  <si>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</si>
  <si>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</si>
  <si>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</si>
  <si>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</si>
  <si>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</si>
  <si>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</si>
  <si>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</si>
  <si>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</si>
  <si>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</si>
  <si>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</si>
  <si>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</si>
  <si>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</si>
  <si>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</si>
  <si>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</si>
  <si>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</si>
  <si>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</si>
  <si>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</si>
  <si>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</si>
  <si>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</si>
  <si>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</si>
  <si>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</si>
  <si>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</si>
  <si>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</si>
  <si>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</si>
  <si>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</si>
  <si>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</si>
  <si>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</si>
  <si>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</si>
  <si>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</si>
  <si>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</si>
  <si>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</si>
  <si>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</si>
  <si>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</si>
  <si>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</si>
  <si>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</si>
  <si>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</si>
  <si>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</si>
  <si>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</si>
  <si>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</si>
  <si>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</si>
  <si>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</si>
  <si>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</si>
  <si>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</si>
  <si>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</si>
  <si>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</si>
  <si>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</si>
  <si>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</si>
  <si>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</si>
  <si>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</si>
  <si>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</si>
  <si>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</si>
  <si>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</si>
  <si>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</si>
  <si>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</si>
  <si>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</si>
  <si>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</si>
  <si>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</si>
  <si>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</si>
  <si>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</si>
  <si>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</si>
  <si>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</si>
  <si>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</si>
  <si>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</si>
  <si>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</si>
  <si>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</si>
  <si>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</si>
  <si>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</si>
  <si>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</si>
  <si>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</si>
  <si>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</si>
  <si>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</si>
  <si>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</si>
  <si>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</si>
  <si>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</si>
  <si>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</si>
  <si>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</si>
  <si>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</si>
  <si>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</si>
  <si>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</si>
  <si>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</si>
  <si>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</si>
  <si>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</si>
  <si>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</si>
  <si>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</si>
  <si>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</si>
  <si>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</si>
  <si>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</si>
  <si>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</si>
  <si>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</si>
  <si>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</si>
  <si>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</si>
  <si>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</si>
  <si>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</si>
  <si>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</si>
  <si>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</si>
  <si>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</si>
  <si>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</si>
  <si>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</si>
  <si>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</si>
  <si>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</si>
  <si>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</si>
  <si>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</si>
  <si>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</si>
  <si>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</si>
  <si>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</si>
  <si>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</si>
  <si>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</si>
  <si>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</si>
  <si>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</si>
  <si>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</si>
  <si>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</si>
  <si>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</si>
  <si>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</si>
  <si>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</si>
  <si>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</si>
  <si>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</si>
  <si>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</si>
  <si>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</si>
  <si>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</si>
  <si>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</si>
  <si>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</si>
  <si>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</si>
  <si>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</si>
  <si>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</si>
  <si>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</si>
  <si>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</si>
  <si>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</si>
  <si>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</si>
  <si>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</si>
  <si>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</si>
  <si>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</si>
  <si>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</si>
  <si>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</si>
  <si>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</si>
  <si>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</si>
  <si>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</si>
  <si>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</si>
  <si>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</si>
  <si>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</si>
  <si>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</si>
  <si>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</si>
  <si>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</si>
  <si>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</si>
  <si>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</si>
  <si>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</si>
  <si>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</si>
  <si>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</si>
  <si>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</si>
  <si>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</si>
  <si>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</si>
  <si>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</si>
  <si>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</si>
  <si>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</si>
  <si>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</si>
  <si>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</si>
  <si>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</si>
  <si>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</si>
  <si>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</si>
  <si>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</si>
  <si>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</si>
  <si>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</si>
  <si>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</si>
  <si>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</si>
  <si>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</si>
  <si>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</si>
  <si>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</si>
  <si>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</si>
  <si>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</si>
  <si>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</si>
  <si>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</si>
  <si>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</si>
  <si>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</si>
  <si>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</si>
  <si>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</si>
  <si>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</si>
  <si>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</si>
  <si>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</si>
  <si>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</si>
  <si>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</si>
  <si>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</si>
  <si>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</si>
  <si>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</si>
  <si>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</si>
  <si>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</si>
  <si>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</si>
  <si>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</si>
  <si>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</si>
  <si>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</si>
  <si>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</si>
  <si>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</si>
  <si>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</si>
  <si>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</si>
  <si>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</si>
  <si>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</si>
  <si>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</si>
  <si>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</si>
  <si>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</si>
  <si>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</si>
  <si>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</si>
  <si>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</si>
  <si>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</si>
  <si>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</si>
  <si>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</si>
  <si>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</si>
  <si>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</si>
  <si>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</si>
  <si>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</si>
  <si>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</si>
  <si>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</si>
  <si>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</si>
  <si>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</si>
  <si>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</si>
  <si>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</si>
  <si>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</si>
  <si>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</si>
  <si>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</si>
  <si>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</si>
  <si>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</si>
  <si>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</si>
  <si>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</si>
  <si>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</si>
  <si>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</si>
  <si>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</si>
  <si>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</si>
  <si>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</si>
  <si>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</si>
  <si>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</si>
  <si>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</si>
  <si>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</si>
  <si>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</si>
  <si>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</si>
  <si>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</si>
  <si>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</si>
  <si>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</si>
  <si>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</si>
  <si>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</si>
  <si>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</si>
  <si>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</si>
  <si>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</si>
  <si>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</si>
  <si>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</si>
  <si>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</si>
  <si>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</si>
  <si>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</si>
  <si>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</si>
  <si>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</si>
  <si>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</si>
  <si>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</si>
  <si>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</si>
  <si>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</si>
  <si>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</si>
  <si>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</si>
  <si>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</si>
  <si>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</si>
  <si>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</si>
  <si>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</si>
  <si>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</si>
  <si>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</si>
  <si>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</si>
  <si>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</si>
  <si>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</si>
  <si>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</si>
  <si>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</si>
  <si>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</si>
  <si>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</si>
  <si>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</si>
  <si>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</si>
  <si>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</si>
  <si>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</si>
  <si>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</si>
  <si>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</si>
  <si>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</si>
  <si>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</si>
  <si>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</si>
  <si>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</si>
  <si>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</si>
  <si>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</si>
  <si>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</si>
  <si>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</si>
  <si>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</si>
  <si>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</si>
  <si>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</si>
  <si>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</si>
  <si>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</si>
  <si>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</si>
  <si>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</si>
  <si>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</si>
  <si>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</si>
  <si>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</si>
  <si>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</si>
  <si>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</si>
  <si>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</si>
  <si>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</si>
  <si>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</si>
  <si>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</si>
  <si>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</si>
  <si>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</si>
  <si>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</si>
  <si>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</si>
  <si>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</si>
  <si>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</si>
  <si>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</si>
  <si>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</si>
  <si>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</si>
  <si>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</si>
  <si>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</si>
  <si>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</si>
  <si>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</si>
  <si>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</si>
  <si>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</si>
  <si>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</si>
  <si>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</si>
  <si>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</si>
  <si>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</si>
  <si>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</si>
  <si>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</si>
  <si>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</si>
  <si>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</si>
  <si>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</si>
  <si>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</si>
  <si>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</si>
  <si>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</si>
  <si>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</si>
  <si>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</si>
  <si>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</si>
  <si>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</si>
  <si>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</si>
  <si>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</si>
  <si>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</si>
  <si>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</si>
  <si>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</si>
  <si>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</si>
  <si>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</si>
  <si>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</si>
  <si>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</si>
  <si>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</si>
  <si>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</si>
  <si>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</si>
  <si>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</si>
  <si>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</si>
  <si>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</si>
  <si>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</si>
  <si>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</si>
  <si>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</si>
  <si>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</si>
  <si>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</si>
  <si>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</si>
  <si>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</si>
  <si>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</si>
  <si>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</si>
  <si>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</si>
  <si>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</si>
  <si>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</si>
  <si>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</si>
  <si>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</si>
  <si>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</si>
  <si>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</si>
  <si>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</si>
  <si>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</si>
  <si>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</si>
  <si>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</si>
  <si>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</si>
  <si>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</si>
  <si>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</si>
  <si>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</si>
  <si>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</si>
  <si>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</si>
  <si>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</si>
  <si>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</si>
  <si>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</si>
  <si>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</si>
  <si>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</si>
  <si>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</si>
  <si>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</si>
  <si>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</si>
  <si>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</si>
  <si>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</si>
  <si>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</si>
  <si>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</si>
  <si>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</si>
  <si>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</si>
  <si>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</si>
  <si>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</si>
  <si>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</si>
  <si>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</si>
  <si>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</si>
  <si>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</si>
  <si>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</si>
  <si>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</si>
  <si>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</si>
  <si>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</si>
  <si>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</si>
  <si>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</si>
  <si>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</si>
  <si>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</si>
  <si>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</si>
  <si>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</si>
  <si>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</si>
  <si>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</si>
  <si>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</si>
  <si>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</si>
  <si>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</si>
  <si>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</si>
  <si>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</si>
  <si>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</si>
  <si>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</si>
  <si>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</si>
  <si>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</si>
  <si>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</si>
  <si>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</si>
  <si>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</si>
  <si>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</si>
  <si>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</si>
  <si>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</si>
  <si>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</si>
  <si>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</si>
  <si>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</si>
  <si>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</si>
  <si>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</si>
  <si>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</si>
  <si>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</si>
  <si>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</si>
  <si>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</si>
  <si>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</si>
  <si>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</si>
  <si>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</si>
  <si>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</si>
  <si>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</si>
  <si>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</si>
  <si>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</si>
  <si>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</si>
  <si>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</si>
  <si>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</si>
  <si>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</si>
  <si>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</si>
  <si>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</si>
  <si>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</si>
  <si>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</si>
  <si>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</si>
  <si>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</si>
  <si>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</si>
  <si>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</si>
  <si>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</si>
  <si>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</si>
  <si>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</si>
  <si>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</si>
  <si>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</si>
  <si>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</si>
  <si>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</si>
  <si>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</si>
  <si>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</si>
  <si>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</si>
  <si>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</si>
  <si>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</si>
  <si>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</si>
  <si>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</si>
  <si>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</si>
  <si>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</si>
  <si>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</si>
  <si>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</si>
  <si>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</si>
  <si>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</si>
  <si>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</si>
  <si>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</si>
  <si>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</si>
  <si>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</si>
  <si>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</si>
  <si>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</si>
  <si>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</si>
  <si>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</si>
  <si>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</si>
  <si>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</si>
  <si>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</si>
  <si>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</si>
  <si>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</si>
  <si>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</si>
  <si>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</si>
  <si>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</si>
  <si>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</si>
  <si>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</si>
  <si>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</si>
  <si>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</si>
  <si>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</si>
  <si>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</si>
  <si>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</si>
  <si>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</si>
  <si>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</si>
  <si>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</si>
  <si>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</si>
  <si>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</si>
  <si>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</si>
  <si>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</si>
  <si>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</si>
  <si>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</si>
  <si>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</si>
  <si>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</si>
  <si>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</si>
  <si>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</si>
  <si>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</si>
  <si>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</si>
  <si>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</si>
  <si>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</si>
  <si>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</si>
  <si>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</si>
  <si>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</si>
  <si>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</si>
  <si>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</si>
  <si>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</si>
  <si>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</si>
  <si>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</si>
  <si>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</si>
  <si>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</si>
  <si>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</si>
  <si>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</si>
  <si>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</si>
  <si>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</si>
  <si>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</si>
  <si>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</si>
  <si>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</si>
  <si>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</si>
  <si>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</si>
  <si>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</si>
  <si>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</si>
  <si>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</si>
  <si>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</si>
  <si>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</si>
  <si>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</si>
  <si>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</si>
  <si>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</si>
  <si>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</si>
  <si>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</si>
  <si>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</si>
  <si>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</si>
  <si>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</si>
  <si>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</si>
  <si>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</si>
  <si>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</si>
  <si>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</si>
  <si>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</si>
  <si>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</si>
  <si>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</si>
  <si>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</si>
  <si>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</si>
  <si>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</si>
  <si>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</si>
  <si>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</si>
  <si>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</si>
  <si>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</si>
  <si>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</si>
  <si>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</si>
  <si>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</si>
  <si>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</si>
  <si>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</si>
  <si>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</si>
  <si>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</si>
  <si>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</si>
  <si>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</si>
  <si>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</si>
  <si>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</si>
  <si>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</si>
  <si>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</si>
  <si>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</si>
  <si>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</si>
  <si>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</si>
  <si>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</si>
  <si>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</si>
  <si>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</si>
  <si>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</si>
  <si>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</si>
  <si>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</si>
  <si>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</si>
  <si>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</si>
  <si>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</si>
  <si>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</si>
  <si>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</si>
  <si>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</si>
  <si>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</si>
  <si>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</si>
  <si>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</si>
  <si>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</si>
  <si>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</si>
  <si>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</si>
  <si>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</si>
  <si>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</si>
  <si>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</si>
  <si>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</si>
  <si>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</si>
  <si>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</si>
  <si>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</si>
  <si>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</si>
  <si>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</si>
  <si>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</si>
  <si>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</si>
  <si>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</si>
  <si>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</si>
  <si>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</si>
  <si>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</si>
  <si>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</si>
  <si>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</si>
  <si>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</si>
  <si>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</si>
  <si>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</si>
  <si>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</si>
  <si>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</si>
  <si>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</si>
  <si>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</si>
  <si>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</si>
  <si>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</si>
  <si>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</si>
  <si>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</si>
  <si>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</si>
  <si>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</si>
  <si>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</si>
  <si>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</si>
  <si>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</si>
  <si>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</si>
  <si>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</si>
  <si>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</si>
  <si>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</si>
  <si>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</si>
  <si>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</si>
  <si>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</si>
  <si>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</si>
  <si>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</si>
  <si>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</si>
  <si>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</si>
  <si>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</si>
  <si>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</si>
  <si>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</si>
  <si>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</si>
  <si>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</si>
  <si>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</si>
  <si>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</si>
  <si>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</si>
  <si>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</si>
  <si>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</si>
  <si>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</si>
  <si>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</si>
  <si>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</si>
  <si>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</si>
  <si>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</si>
  <si>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</si>
  <si>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</si>
  <si>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</si>
  <si>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</si>
  <si>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</si>
  <si>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</si>
  <si>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</si>
  <si>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</si>
  <si>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</si>
  <si>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</si>
  <si>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</si>
  <si>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</si>
  <si>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</si>
  <si>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</si>
  <si>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</si>
  <si>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</si>
  <si>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</si>
  <si>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</si>
  <si>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</si>
  <si>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</si>
  <si>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</si>
  <si>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</si>
  <si>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</si>
  <si>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</si>
  <si>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</si>
  <si>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</si>
  <si>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</si>
  <si>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</si>
  <si>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</si>
  <si>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</si>
  <si>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</si>
  <si>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</si>
  <si>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</si>
  <si>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</si>
  <si>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</si>
  <si>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</si>
  <si>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</si>
  <si>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</si>
  <si>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</si>
  <si>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</si>
  <si>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</si>
  <si>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</si>
  <si>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</si>
  <si>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</si>
  <si>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</si>
  <si>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</si>
  <si>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</si>
  <si>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</si>
  <si>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</si>
  <si>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</si>
  <si>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</si>
  <si>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</si>
  <si>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</si>
  <si>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</si>
  <si>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</si>
  <si>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</si>
  <si>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</si>
  <si>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</si>
  <si>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</si>
  <si>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</si>
  <si>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</si>
  <si>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</si>
  <si>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</si>
  <si>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</si>
  <si>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</si>
  <si>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</si>
  <si>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</si>
  <si>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</si>
  <si>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</si>
  <si>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</si>
  <si>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</si>
  <si>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</si>
  <si>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</si>
  <si>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</si>
  <si>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</si>
  <si>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</si>
  <si>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</si>
  <si>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</si>
  <si>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</si>
  <si>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</si>
  <si>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</si>
  <si>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</si>
  <si>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</si>
  <si>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</si>
  <si>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</si>
  <si>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</si>
  <si>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</si>
  <si>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</si>
  <si>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</si>
  <si>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</si>
  <si>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</si>
  <si>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</si>
  <si>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</si>
  <si>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</si>
  <si>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</si>
  <si>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</si>
  <si>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</si>
  <si>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</si>
  <si>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</si>
  <si>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</si>
  <si>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</si>
  <si>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</si>
  <si>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</si>
  <si>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</si>
  <si>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</si>
  <si>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</si>
  <si>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</si>
  <si>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</si>
  <si>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</si>
  <si>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</si>
  <si>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</si>
  <si>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</si>
  <si>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</si>
  <si>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</si>
  <si>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</si>
  <si>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</si>
  <si>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</si>
  <si>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</si>
  <si>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</si>
  <si>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</si>
  <si>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</si>
  <si>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</si>
  <si>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</si>
  <si>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</si>
  <si>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</si>
  <si>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</si>
  <si>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</si>
  <si>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</si>
  <si>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</si>
  <si>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</si>
  <si>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</si>
  <si>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</si>
  <si>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</si>
  <si>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</si>
  <si>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</si>
  <si>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</si>
  <si>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</si>
  <si>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</si>
  <si>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</si>
  <si>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</si>
  <si>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</si>
  <si>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</si>
  <si>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</si>
  <si>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</si>
  <si>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</si>
  <si>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</si>
  <si>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</si>
  <si>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</si>
  <si>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</si>
  <si>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</si>
  <si>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</si>
  <si>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</si>
  <si>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</si>
  <si>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</si>
  <si>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</si>
  <si>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</si>
  <si>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</si>
  <si>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</si>
  <si>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</si>
  <si>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</si>
  <si>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</si>
  <si>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</si>
  <si>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</si>
  <si>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</si>
  <si>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</si>
  <si>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</si>
  <si>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</si>
  <si>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</si>
  <si>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</si>
  <si>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</si>
  <si>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</si>
  <si>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</si>
  <si>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</si>
  <si>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</si>
  <si>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</si>
  <si>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</si>
  <si>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</si>
  <si>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</si>
  <si>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</si>
  <si>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</si>
  <si>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</si>
  <si>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</si>
  <si>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</si>
  <si>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</si>
  <si>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</si>
  <si>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</si>
  <si>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</si>
  <si>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</si>
  <si>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</si>
  <si>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</si>
  <si>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</si>
  <si>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</si>
  <si>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</si>
  <si>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</si>
  <si>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</si>
  <si>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</si>
  <si>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</si>
  <si>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</si>
  <si>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</si>
  <si>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</si>
  <si>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</si>
  <si>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</si>
  <si>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</si>
  <si>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</si>
  <si>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</si>
  <si>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</si>
  <si>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</si>
  <si>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</si>
  <si>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</si>
  <si>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</si>
  <si>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</si>
  <si>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</si>
  <si>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</si>
  <si>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</si>
  <si>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</si>
  <si>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</si>
  <si>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</si>
  <si>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</si>
  <si>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</si>
  <si>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</si>
  <si>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</si>
  <si>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</si>
  <si>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</si>
  <si>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</si>
  <si>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</si>
  <si>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</si>
  <si>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</si>
  <si>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</si>
  <si>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</si>
  <si>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</si>
  <si>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</si>
  <si>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</si>
  <si>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</si>
  <si>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</si>
  <si>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</si>
  <si>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</si>
  <si>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</si>
  <si>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</si>
  <si>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</si>
  <si>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</si>
  <si>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</si>
  <si>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</si>
  <si>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</si>
  <si>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</si>
  <si>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</si>
  <si>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</si>
  <si>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</si>
  <si>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</si>
  <si>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</si>
  <si>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</si>
  <si>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</si>
  <si>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</si>
  <si>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</si>
  <si>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</si>
  <si>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</si>
  <si>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</si>
  <si>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</si>
  <si>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</si>
  <si>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</si>
  <si>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</si>
  <si>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</si>
  <si>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</si>
  <si>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</si>
  <si>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</si>
  <si>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</si>
  <si>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</si>
  <si>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</si>
  <si>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</si>
  <si>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</si>
  <si>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</si>
  <si>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</si>
  <si>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</si>
  <si>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</si>
  <si>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</si>
  <si>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</si>
  <si>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</si>
  <si>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</si>
  <si>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</si>
  <si>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</si>
  <si>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</si>
  <si>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</si>
  <si>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</si>
  <si>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</si>
  <si>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</si>
  <si>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</si>
  <si>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</si>
  <si>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</si>
  <si>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</si>
  <si>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</si>
  <si>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</si>
  <si>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</si>
  <si>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</si>
  <si>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</si>
  <si>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</si>
  <si>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</si>
  <si>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</si>
  <si>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</si>
  <si>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</si>
  <si>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</si>
  <si>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</si>
  <si>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</si>
  <si>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</si>
  <si>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</si>
  <si>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</si>
  <si>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</si>
  <si>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</si>
  <si>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</si>
  <si>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</si>
  <si>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</si>
  <si>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</si>
  <si>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</si>
  <si>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</si>
  <si>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</si>
  <si>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</si>
  <si>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</si>
  <si>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</si>
  <si>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</si>
  <si>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</si>
  <si>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</si>
  <si>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</si>
  <si>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</si>
  <si>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</si>
  <si>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</si>
  <si>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</si>
  <si>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</si>
  <si>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</si>
  <si>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</si>
  <si>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</si>
  <si>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</si>
  <si>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</si>
  <si>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</si>
  <si>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</si>
  <si>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</si>
  <si>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</si>
  <si>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</si>
  <si>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</si>
  <si>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</si>
  <si>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</si>
  <si>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</si>
  <si>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</si>
  <si>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</si>
  <si>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</si>
  <si>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</si>
  <si>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</si>
  <si>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</si>
  <si>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</si>
  <si>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</si>
  <si>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</si>
  <si>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</si>
  <si>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</si>
  <si>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</si>
  <si>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</si>
  <si>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</si>
  <si>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</si>
  <si>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</si>
  <si>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</si>
  <si>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</si>
  <si>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</si>
  <si>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</si>
  <si>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</si>
  <si>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</si>
  <si>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</si>
  <si>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</si>
  <si>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</si>
  <si>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</si>
  <si>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</si>
  <si>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</si>
  <si>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</si>
  <si>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</si>
  <si>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</si>
  <si>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</si>
  <si>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</si>
  <si>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</si>
  <si>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</si>
  <si>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</si>
  <si>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</si>
  <si>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</si>
  <si>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</si>
  <si>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</si>
  <si>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</si>
  <si>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</si>
  <si>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</si>
  <si>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</si>
  <si>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</si>
  <si>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</si>
  <si>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</si>
  <si>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</si>
  <si>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</si>
  <si>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</si>
  <si>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</si>
  <si>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</si>
  <si>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</si>
  <si>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</si>
  <si>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</si>
  <si>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</si>
  <si>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</si>
  <si>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</si>
  <si>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</si>
  <si>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</si>
  <si>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</si>
  <si>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</si>
  <si>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</si>
  <si>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</si>
  <si>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</si>
  <si>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</si>
  <si>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</si>
  <si>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</si>
  <si>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</si>
  <si>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</si>
  <si>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</si>
  <si>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</si>
  <si>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</si>
  <si>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</si>
  <si>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</si>
  <si>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</si>
  <si>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</si>
  <si>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</si>
  <si>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</si>
  <si>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</si>
  <si>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</si>
  <si>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</si>
  <si>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</si>
  <si>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</si>
  <si>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</si>
  <si>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</si>
  <si>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</si>
  <si>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</si>
  <si>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</si>
  <si>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</si>
  <si>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</si>
  <si>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</si>
  <si>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</si>
  <si>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</si>
  <si>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</si>
  <si>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</si>
  <si>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</si>
  <si>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</si>
  <si>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</si>
  <si>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</si>
  <si>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</si>
  <si>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</si>
  <si>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</si>
  <si>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</si>
  <si>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</si>
  <si>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</si>
  <si>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</si>
  <si>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</si>
  <si>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</si>
  <si>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</si>
  <si>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</si>
  <si>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</si>
  <si>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</si>
  <si>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</si>
  <si>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</si>
  <si>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</si>
  <si>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</si>
  <si>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</si>
  <si>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</si>
  <si>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</si>
  <si>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</si>
  <si>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</si>
  <si>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</si>
  <si>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</si>
  <si>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</si>
  <si>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</si>
  <si>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</si>
  <si>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</si>
  <si>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</si>
  <si>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</si>
  <si>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</si>
  <si>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</si>
  <si>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</si>
  <si>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</si>
  <si>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</si>
  <si>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</si>
  <si>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</si>
  <si>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</si>
  <si>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</si>
  <si>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</si>
  <si>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</si>
  <si>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</si>
  <si>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</si>
  <si>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</si>
  <si>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</si>
  <si>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</si>
  <si>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</si>
  <si>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</si>
  <si>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</si>
  <si>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</si>
  <si>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</si>
  <si>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</si>
  <si>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</si>
  <si>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</si>
  <si>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</si>
  <si>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</si>
  <si>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</si>
  <si>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</si>
  <si>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</si>
  <si>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</si>
  <si>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</si>
  <si>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</si>
  <si>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</si>
  <si>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</si>
  <si>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</si>
  <si>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</si>
  <si>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</si>
  <si>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</si>
  <si>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</si>
  <si>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</si>
  <si>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</si>
  <si>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</si>
  <si>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</si>
  <si>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</si>
  <si>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</si>
  <si>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</si>
  <si>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</si>
  <si>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</si>
  <si>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</si>
  <si>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</si>
  <si>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</si>
  <si>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</si>
  <si>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</si>
  <si>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</si>
  <si>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</si>
  <si>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</si>
  <si>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</si>
  <si>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</si>
  <si>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</si>
  <si>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</si>
  <si>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</si>
  <si>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</si>
  <si>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</si>
  <si>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</si>
  <si>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</si>
  <si>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</si>
  <si>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</si>
  <si>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</si>
  <si>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</si>
  <si>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</si>
  <si>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</si>
  <si>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</si>
  <si>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</si>
  <si>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</si>
  <si>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</si>
  <si>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</si>
  <si>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</si>
  <si>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</si>
  <si>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</si>
  <si>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</si>
  <si>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</si>
  <si>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</si>
  <si>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</si>
  <si>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</si>
  <si>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</si>
  <si>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</si>
  <si>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</si>
  <si>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</si>
  <si>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</si>
  <si>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</si>
  <si>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</si>
  <si>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</si>
  <si>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</si>
  <si>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</si>
  <si>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</si>
  <si>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</si>
  <si>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</si>
  <si>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</si>
  <si>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</si>
  <si>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</si>
  <si>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</si>
  <si>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</si>
  <si>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</si>
  <si>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</si>
  <si>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</si>
  <si>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</si>
  <si>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</si>
  <si>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</si>
  <si>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</si>
  <si>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</si>
  <si>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</si>
  <si>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</si>
  <si>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</si>
  <si>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</si>
  <si>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</si>
  <si>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</si>
  <si>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</si>
  <si>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</si>
  <si>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</si>
  <si>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</si>
  <si>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</si>
  <si>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</si>
  <si>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</si>
  <si>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</si>
  <si>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</si>
  <si>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</si>
  <si>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</si>
  <si>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</si>
  <si>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</si>
  <si>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</si>
  <si>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</si>
  <si>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</si>
  <si>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</si>
  <si>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</si>
  <si>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</si>
  <si>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</si>
  <si>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</si>
  <si>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</si>
  <si>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</si>
  <si>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</si>
  <si>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</si>
  <si>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</si>
  <si>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</si>
  <si>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</si>
  <si>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</si>
  <si>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</si>
  <si>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</si>
  <si>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</si>
  <si>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</si>
  <si>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</si>
  <si>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</si>
  <si>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</si>
  <si>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</si>
  <si>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</si>
  <si>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</si>
  <si>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</si>
  <si>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</si>
  <si>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</si>
  <si>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</si>
  <si>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</si>
  <si>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</si>
  <si>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</si>
  <si>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</si>
  <si>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</si>
  <si>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</si>
  <si>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</si>
  <si>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</si>
  <si>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</si>
  <si>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</si>
  <si>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</si>
  <si>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</si>
  <si>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</si>
  <si>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</si>
  <si>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</si>
  <si>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</si>
  <si>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</si>
  <si>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</si>
  <si>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</si>
  <si>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</si>
  <si>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</si>
  <si>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</si>
  <si>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</si>
  <si>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</si>
  <si>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</si>
  <si>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</si>
  <si>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</si>
  <si>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</si>
  <si>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</si>
  <si>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</si>
  <si>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</si>
  <si>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</si>
  <si>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</si>
  <si>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</si>
  <si>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</si>
  <si>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</si>
  <si>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</si>
  <si>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</si>
  <si>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</si>
  <si>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</si>
  <si>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</si>
  <si>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</si>
  <si>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</si>
  <si>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</si>
  <si>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</si>
  <si>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</si>
  <si>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</si>
  <si>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</si>
  <si>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</si>
  <si>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</si>
  <si>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</si>
  <si>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</si>
  <si>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</si>
  <si>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</si>
  <si>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</si>
  <si>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</si>
  <si>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</si>
  <si>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</si>
  <si>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</si>
  <si>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</si>
  <si>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</si>
  <si>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</si>
  <si>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</si>
  <si>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</si>
  <si>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</si>
  <si>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</si>
  <si>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</si>
  <si>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</si>
  <si>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</si>
  <si>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</si>
  <si>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</si>
  <si>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</si>
  <si>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</si>
  <si>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</si>
  <si>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</si>
  <si>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</si>
  <si>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</si>
  <si>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</si>
  <si>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</si>
  <si>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</si>
  <si>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</si>
  <si>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</si>
  <si>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</si>
  <si>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</si>
  <si>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</si>
  <si>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</si>
  <si>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</si>
  <si>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</si>
  <si>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</si>
  <si>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</si>
  <si>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</si>
  <si>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</si>
  <si>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</si>
  <si>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</si>
  <si>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</si>
  <si>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</si>
  <si>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</si>
  <si>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</si>
  <si>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</si>
  <si>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</si>
  <si>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</si>
  <si>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</si>
  <si>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</si>
  <si>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</si>
  <si>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</si>
  <si>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</si>
  <si>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</si>
  <si>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</si>
  <si>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</si>
  <si>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</si>
  <si>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</si>
  <si>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</si>
  <si>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</si>
  <si>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</si>
  <si>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</si>
  <si>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</si>
  <si>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</si>
  <si>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</si>
  <si>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</si>
  <si>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</si>
  <si>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</si>
  <si>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</si>
  <si>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</si>
  <si>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</si>
  <si>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</si>
  <si>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</si>
  <si>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</si>
  <si>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</si>
  <si>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</si>
  <si>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</si>
  <si>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</si>
  <si>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</si>
  <si>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</si>
  <si>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</si>
  <si>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</si>
  <si>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</si>
  <si>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</si>
  <si>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</si>
  <si>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</si>
  <si>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</si>
  <si>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</si>
  <si>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</si>
  <si>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</si>
  <si>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</si>
  <si>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</si>
  <si>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</si>
  <si>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</si>
  <si>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</si>
  <si>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</si>
  <si>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</si>
  <si>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</si>
  <si>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</si>
  <si>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</si>
  <si>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</si>
  <si>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</si>
  <si>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</si>
  <si>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</si>
  <si>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</si>
  <si>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</si>
  <si>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</si>
  <si>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</si>
  <si>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</si>
  <si>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</si>
  <si>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</si>
  <si>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</si>
  <si>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</si>
  <si>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</si>
  <si>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</si>
  <si>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</si>
  <si>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</si>
  <si>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</si>
  <si>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</si>
  <si>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</si>
  <si>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</si>
  <si>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</si>
  <si>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</si>
  <si>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</si>
  <si>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</si>
  <si>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</si>
  <si>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</si>
  <si>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</si>
  <si>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</si>
  <si>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</si>
  <si>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</si>
  <si>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</si>
  <si>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</si>
  <si>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</si>
  <si>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</si>
  <si>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</si>
  <si>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</si>
  <si>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</si>
  <si>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</si>
  <si>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</si>
  <si>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</si>
  <si>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</si>
  <si>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</si>
  <si>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</si>
  <si>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</si>
  <si>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</si>
  <si>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</si>
  <si>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</si>
  <si>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</si>
  <si>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</si>
  <si>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</si>
  <si>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</si>
  <si>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</si>
  <si>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</si>
  <si>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</si>
  <si>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</si>
  <si>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</si>
  <si>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</si>
  <si>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</si>
  <si>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</si>
  <si>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</si>
  <si>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</si>
  <si>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</si>
  <si>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</si>
  <si>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</si>
  <si>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</si>
  <si>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</si>
  <si>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</si>
  <si>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</si>
  <si>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</si>
  <si>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</si>
  <si>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</si>
  <si>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</si>
  <si>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</si>
  <si>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</si>
  <si>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</si>
  <si>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</si>
  <si>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</si>
  <si>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</si>
  <si>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</si>
  <si>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</si>
  <si>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</si>
  <si>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</si>
  <si>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</si>
  <si>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</si>
  <si>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</si>
  <si>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</si>
  <si>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</si>
  <si>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</si>
  <si>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</si>
  <si>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</si>
  <si>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</si>
  <si>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</si>
  <si>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</si>
  <si>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</si>
  <si>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</si>
  <si>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</si>
  <si>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</si>
  <si>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</si>
  <si>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</si>
  <si>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</si>
  <si>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</si>
  <si>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</si>
  <si>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</si>
  <si>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</si>
  <si>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</si>
  <si>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</si>
  <si>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</si>
  <si>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</si>
  <si>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</si>
  <si>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</si>
  <si>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</si>
  <si>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</si>
  <si>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</si>
  <si>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</si>
  <si>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</si>
  <si>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</si>
  <si>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</si>
  <si>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</si>
  <si>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</si>
  <si>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</si>
  <si>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</si>
  <si>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</si>
  <si>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</si>
  <si>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</si>
  <si>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</si>
  <si>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</si>
  <si>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</si>
  <si>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</si>
  <si>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</si>
  <si>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</si>
  <si>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</si>
  <si>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</si>
  <si>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</si>
  <si>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</si>
  <si>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</si>
  <si>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</si>
  <si>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</si>
  <si>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</si>
  <si>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</si>
  <si>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</si>
  <si>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</si>
  <si>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</si>
  <si>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</si>
  <si>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</si>
  <si>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</si>
  <si>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</si>
  <si>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</si>
  <si>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</si>
  <si>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</si>
  <si>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</si>
  <si>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</si>
  <si>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</si>
  <si>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</si>
  <si>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</si>
  <si>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</si>
  <si>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</si>
  <si>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</si>
  <si>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</si>
  <si>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</si>
  <si>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</si>
  <si>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</si>
  <si>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</si>
  <si>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</si>
  <si>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</si>
  <si>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</si>
  <si>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</si>
  <si>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</si>
  <si>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</si>
  <si>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</si>
  <si>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</si>
  <si>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</si>
  <si>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</si>
  <si>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</si>
  <si>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</si>
  <si>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</si>
  <si>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</si>
  <si>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</si>
  <si>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</si>
  <si>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</si>
  <si>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</si>
  <si>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</si>
  <si>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</si>
  <si>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</si>
  <si>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</si>
  <si>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</si>
  <si>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</si>
  <si>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</si>
  <si>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</si>
  <si>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</si>
  <si>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</si>
  <si>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</si>
  <si>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</si>
  <si>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</si>
  <si>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</si>
  <si>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</si>
  <si>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</si>
  <si>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</si>
  <si>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</si>
  <si>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</si>
  <si>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</si>
  <si>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</si>
  <si>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</si>
  <si>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</si>
  <si>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</si>
  <si>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</si>
  <si>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</si>
  <si>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</si>
  <si>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</si>
  <si>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</si>
  <si>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</si>
  <si>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</si>
  <si>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</si>
  <si>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</si>
  <si>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</si>
  <si>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</si>
  <si>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</si>
  <si>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</si>
  <si>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</si>
  <si>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</si>
  <si>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</si>
  <si>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</si>
  <si>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</si>
  <si>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</si>
  <si>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</si>
  <si>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</si>
  <si>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</si>
  <si>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</si>
  <si>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</si>
  <si>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</si>
  <si>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</si>
  <si>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</si>
  <si>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</si>
  <si>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</si>
  <si>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</si>
  <si>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</si>
  <si>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</si>
  <si>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</si>
  <si>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</si>
  <si>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</si>
  <si>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</si>
  <si>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</si>
  <si>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</si>
  <si>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</si>
  <si>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</si>
  <si>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</si>
  <si>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</si>
  <si>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</si>
  <si>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</si>
  <si>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</si>
  <si>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</si>
  <si>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</si>
  <si>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</si>
  <si>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</si>
  <si>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</si>
  <si>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</si>
  <si>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</si>
  <si>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</si>
  <si>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</si>
  <si>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</si>
  <si>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</si>
  <si>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</si>
  <si>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</si>
  <si>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</si>
  <si>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</si>
  <si>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</si>
  <si>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</si>
  <si>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</si>
  <si>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</si>
  <si>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</si>
  <si>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</si>
  <si>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</si>
  <si>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</si>
  <si>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</si>
  <si>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</si>
  <si>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</si>
  <si>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</si>
  <si>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</si>
  <si>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</si>
  <si>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</si>
  <si>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</si>
  <si>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</si>
  <si>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</si>
  <si>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</si>
  <si>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</si>
  <si>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</si>
  <si>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</si>
  <si>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</si>
  <si>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</si>
  <si>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</si>
  <si>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</si>
  <si>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</si>
  <si>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</si>
  <si>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</si>
  <si>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</si>
  <si>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</si>
  <si>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</si>
  <si>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</si>
  <si>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</si>
  <si>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</si>
  <si>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</si>
  <si>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</si>
  <si>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</si>
  <si>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</si>
  <si>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</si>
  <si>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</si>
  <si>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</si>
  <si>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</si>
  <si>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</si>
  <si>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</si>
  <si>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</si>
  <si>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</si>
  <si>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</si>
  <si>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</si>
  <si>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</si>
  <si>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</si>
  <si>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</si>
  <si>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</si>
  <si>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</si>
  <si>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</si>
  <si>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</si>
  <si>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</si>
  <si>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</si>
  <si>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</si>
  <si>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</si>
  <si>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</si>
  <si>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</si>
  <si>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</si>
  <si>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</si>
  <si>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</si>
  <si>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</si>
  <si>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</si>
  <si>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</si>
  <si>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</si>
  <si>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</si>
  <si>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</si>
  <si>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</si>
  <si>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</si>
  <si>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</si>
  <si>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</si>
  <si>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</si>
  <si>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</si>
  <si>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</si>
  <si>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</si>
  <si>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</si>
  <si>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</si>
  <si>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</si>
  <si>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</si>
  <si>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</si>
  <si>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</si>
  <si>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</si>
  <si>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</si>
  <si>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</si>
  <si>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</si>
  <si>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</si>
  <si>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</si>
  <si>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</si>
  <si>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</si>
  <si>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</si>
  <si>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</si>
  <si>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</si>
  <si>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</si>
  <si>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</si>
  <si>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</si>
  <si>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</si>
  <si>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</si>
  <si>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</si>
  <si>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</si>
  <si>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</si>
  <si>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</si>
  <si>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</si>
  <si>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</si>
  <si>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</si>
  <si>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</si>
  <si>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</si>
  <si>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</si>
  <si>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</si>
  <si>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</si>
  <si>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</si>
  <si>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</si>
  <si>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</si>
  <si>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</si>
  <si>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</si>
  <si>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</si>
  <si>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</si>
  <si>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</si>
  <si>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</si>
  <si>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</si>
  <si>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</si>
  <si>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</si>
  <si>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</si>
  <si>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</si>
  <si>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</si>
  <si>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</si>
  <si>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</si>
  <si>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</si>
  <si>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</si>
  <si>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</si>
  <si>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</si>
  <si>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</si>
  <si>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</si>
  <si>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</si>
  <si>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</si>
  <si>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</si>
  <si>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</si>
  <si>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</si>
  <si>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</si>
  <si>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</si>
  <si>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</si>
  <si>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</si>
  <si>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</si>
  <si>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</si>
  <si>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</si>
  <si>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</si>
  <si>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</si>
  <si>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</si>
  <si>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</si>
  <si>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</si>
  <si>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</si>
  <si>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</si>
  <si>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</si>
  <si>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</si>
  <si>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</si>
  <si>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</si>
  <si>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</si>
  <si>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</si>
  <si>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</si>
  <si>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</si>
  <si>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</si>
  <si>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</si>
  <si>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</si>
  <si>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</si>
  <si>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</si>
  <si>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</si>
  <si>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</si>
  <si>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</si>
  <si>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</si>
  <si>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</si>
  <si>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</si>
  <si>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</si>
  <si>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</si>
  <si>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</si>
  <si>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</si>
  <si>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</si>
  <si>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</si>
  <si>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</si>
  <si>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</si>
  <si>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</si>
  <si>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</si>
  <si>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</si>
  <si>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</si>
  <si>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</si>
  <si>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</si>
  <si>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</si>
  <si>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</si>
  <si>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</si>
  <si>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</si>
  <si>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</si>
  <si>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</si>
  <si>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</si>
  <si>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</si>
  <si>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</si>
  <si>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</si>
  <si>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</si>
  <si>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</si>
  <si>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</si>
  <si>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</si>
  <si>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</si>
  <si>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</si>
  <si>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</si>
  <si>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</si>
  <si>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</si>
  <si>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</si>
  <si>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</si>
  <si>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</si>
  <si>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</si>
  <si>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</si>
  <si>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</si>
  <si>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</si>
  <si>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</si>
  <si>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</si>
  <si>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</si>
  <si>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</si>
  <si>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</si>
  <si>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</si>
  <si>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</si>
  <si>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</si>
  <si>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</si>
  <si>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</si>
  <si>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</si>
  <si>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</si>
  <si>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</si>
  <si>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</si>
  <si>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</si>
  <si>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</si>
  <si>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</si>
  <si>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</si>
  <si>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</si>
  <si>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</si>
  <si>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</si>
  <si>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</si>
  <si>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</si>
  <si>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</si>
  <si>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</si>
  <si>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</si>
  <si>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</si>
  <si>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</si>
  <si>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</si>
  <si>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</si>
  <si>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</si>
  <si>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</si>
  <si>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</si>
  <si>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</si>
  <si>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</si>
  <si>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</si>
  <si>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</si>
  <si>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</si>
  <si>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</si>
  <si>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</si>
  <si>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</si>
  <si>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</si>
  <si>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</si>
  <si>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</si>
  <si>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</si>
  <si>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</si>
  <si>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</si>
  <si>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</si>
  <si>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</si>
  <si>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</si>
  <si>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</si>
  <si>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</si>
  <si>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</si>
  <si>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</si>
  <si>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</si>
  <si>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</si>
  <si>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</si>
  <si>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</si>
  <si>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</si>
  <si>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</si>
  <si>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</si>
  <si>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</si>
  <si>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</si>
  <si>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</si>
  <si>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</si>
  <si>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</si>
  <si>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</si>
  <si>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</si>
  <si>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</si>
  <si>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</si>
  <si>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</si>
  <si>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</si>
  <si>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</si>
  <si>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</si>
  <si>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</si>
  <si>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</si>
  <si>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</si>
  <si>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</si>
  <si>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</si>
  <si>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</si>
  <si>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</si>
  <si>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</si>
  <si>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</si>
  <si>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</si>
  <si>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</si>
  <si>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</si>
  <si>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</si>
  <si>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</si>
  <si>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</si>
  <si>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</si>
  <si>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</si>
  <si>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</si>
  <si>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</si>
  <si>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</si>
  <si>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</si>
  <si>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</si>
  <si>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</si>
  <si>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</si>
  <si>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</si>
  <si>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</si>
  <si>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</si>
  <si>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</si>
  <si>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</si>
  <si>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</si>
  <si>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</si>
  <si>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</si>
  <si>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</si>
  <si>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</si>
  <si>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</si>
  <si>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</si>
  <si>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</si>
  <si>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</si>
  <si>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</si>
  <si>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</si>
  <si>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</si>
  <si>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</si>
  <si>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</si>
  <si>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</si>
  <si>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</si>
  <si>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</si>
  <si>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</si>
  <si>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</si>
  <si>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</si>
  <si>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</si>
  <si>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</si>
  <si>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</si>
  <si>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</si>
  <si>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</si>
  <si>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</si>
  <si>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</si>
  <si>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</si>
  <si>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</si>
  <si>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</si>
  <si>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</si>
  <si>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</si>
  <si>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</si>
  <si>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</si>
  <si>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</si>
  <si>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</si>
  <si>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</si>
  <si>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</si>
  <si>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</si>
  <si>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</si>
  <si>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</si>
  <si>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</si>
  <si>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</si>
  <si>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</si>
  <si>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</si>
  <si>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</si>
  <si>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</si>
  <si>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</si>
  <si>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</si>
  <si>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</si>
  <si>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</si>
  <si>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</si>
  <si>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</si>
  <si>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</si>
  <si>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</si>
  <si>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</si>
  <si>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</si>
  <si>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</si>
  <si>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</si>
  <si>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</si>
  <si>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</si>
  <si>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</si>
  <si>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</si>
  <si>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</si>
  <si>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</si>
  <si>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</si>
  <si>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</si>
  <si>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</si>
  <si>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</si>
  <si>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</si>
  <si>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</si>
  <si>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</si>
  <si>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</si>
  <si>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</si>
  <si>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</si>
  <si>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</si>
  <si>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</si>
  <si>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</si>
  <si>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</si>
  <si>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</si>
  <si>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</si>
  <si>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</si>
  <si>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</si>
  <si>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</si>
  <si>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</si>
  <si>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</si>
  <si>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</si>
  <si>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</si>
  <si>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</si>
  <si>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</si>
  <si>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</si>
  <si>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</si>
  <si>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</si>
  <si>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</si>
  <si>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</si>
  <si>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</si>
  <si>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</si>
  <si>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</si>
  <si>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</si>
  <si>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</si>
  <si>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</si>
  <si>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</si>
  <si>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</si>
  <si>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</si>
  <si>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</si>
  <si>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</si>
  <si>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</si>
  <si>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</si>
  <si>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</si>
  <si>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</si>
  <si>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</si>
  <si>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</si>
  <si>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</si>
  <si>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</si>
  <si>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</si>
  <si>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</si>
  <si>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</si>
  <si>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</si>
  <si>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</si>
  <si>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</si>
  <si>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</si>
  <si>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</si>
  <si>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</si>
  <si>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</si>
  <si>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</si>
  <si>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</si>
  <si>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</si>
  <si>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</si>
  <si>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</si>
  <si>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</si>
  <si>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</si>
  <si>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</si>
  <si>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</si>
  <si>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</si>
  <si>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</si>
  <si>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</si>
  <si>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</si>
  <si>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</si>
  <si>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</si>
  <si>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</si>
  <si>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</si>
  <si>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</si>
  <si>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</si>
  <si>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</si>
  <si>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</si>
  <si>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</si>
  <si>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</si>
  <si>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</si>
  <si>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</si>
  <si>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</si>
  <si>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</si>
  <si>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</si>
  <si>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</si>
  <si>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</si>
  <si>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</si>
  <si>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</si>
  <si>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</si>
  <si>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</si>
  <si>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</si>
  <si>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</si>
  <si>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</si>
  <si>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</si>
  <si>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</si>
  <si>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</si>
  <si>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</si>
  <si>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</si>
  <si>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</si>
  <si>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</si>
  <si>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</si>
  <si>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</si>
  <si>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</si>
  <si>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</si>
  <si>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</si>
  <si>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</si>
  <si>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</si>
  <si>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</si>
  <si>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</si>
  <si>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</si>
  <si>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</si>
  <si>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</si>
  <si>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</si>
  <si>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</si>
  <si>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</si>
  <si>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</si>
  <si>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</si>
  <si>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</si>
  <si>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</si>
  <si>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</si>
  <si>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</si>
  <si>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</si>
  <si>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</si>
  <si>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</si>
  <si>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</si>
  <si>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</si>
  <si>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</si>
  <si>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</si>
  <si>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</si>
  <si>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</si>
  <si>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</si>
  <si>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</si>
  <si>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</si>
  <si>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</si>
  <si>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</si>
  <si>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</si>
  <si>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</si>
  <si>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</si>
  <si>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</si>
  <si>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</si>
  <si>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</si>
  <si>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</si>
  <si>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</si>
  <si>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</si>
  <si>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</si>
  <si>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</si>
  <si>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</si>
  <si>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</si>
  <si>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</si>
  <si>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</si>
  <si>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</si>
  <si>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</si>
  <si>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</si>
  <si>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</si>
  <si>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</si>
  <si>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</si>
  <si>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</si>
  <si>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</si>
  <si>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</si>
  <si>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</si>
  <si>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</si>
  <si>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</si>
  <si>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</si>
  <si>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</si>
  <si>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</si>
  <si>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</si>
  <si>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</si>
  <si>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</si>
  <si>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</si>
  <si>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</si>
  <si>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</si>
  <si>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</si>
  <si>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</si>
  <si>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</si>
  <si>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</si>
  <si>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</si>
  <si>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</si>
  <si>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</si>
  <si>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</si>
  <si>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</si>
  <si>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</si>
  <si>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</si>
  <si>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</si>
  <si>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</si>
  <si>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</si>
  <si>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</si>
  <si>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</si>
  <si>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</si>
  <si>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</si>
  <si>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</si>
  <si>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</si>
  <si>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</si>
  <si>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</si>
  <si>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</si>
  <si>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</si>
  <si>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</si>
  <si>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</si>
  <si>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</si>
  <si>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</si>
  <si>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</si>
  <si>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</si>
  <si>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</si>
  <si>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</si>
  <si>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</si>
  <si>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</si>
  <si>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</si>
  <si>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</si>
  <si>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</si>
  <si>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</si>
  <si>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</si>
  <si>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</si>
  <si>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</si>
  <si>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</si>
  <si>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</si>
  <si>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</si>
  <si>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</si>
  <si>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</si>
  <si>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</si>
  <si>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</si>
  <si>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</si>
  <si>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</si>
  <si>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</si>
  <si>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</si>
  <si>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</si>
  <si>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</si>
  <si>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</si>
  <si>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</si>
  <si>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</si>
  <si>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</si>
  <si>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</si>
  <si>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</si>
  <si>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</si>
  <si>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</si>
  <si>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</si>
  <si>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</si>
  <si>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</si>
  <si>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</si>
  <si>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</si>
  <si>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</si>
  <si>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</si>
  <si>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</si>
  <si>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</si>
  <si>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</si>
  <si>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</si>
  <si>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</si>
  <si>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</si>
  <si>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</si>
  <si>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</si>
  <si>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</si>
  <si>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</si>
  <si>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</si>
  <si>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</si>
  <si>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</si>
  <si>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</si>
  <si>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</si>
  <si>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</si>
  <si>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</si>
  <si>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</si>
  <si>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</si>
  <si>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</si>
  <si>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</si>
  <si>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</si>
  <si>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</si>
  <si>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</si>
  <si>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</si>
  <si>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</si>
  <si>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</si>
  <si>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</si>
  <si>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</si>
  <si>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</si>
  <si>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</si>
  <si>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</si>
  <si>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</si>
  <si>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</si>
  <si>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</si>
  <si>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</si>
  <si>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</si>
  <si>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</si>
  <si>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</si>
  <si>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</si>
  <si>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</si>
  <si>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</si>
  <si>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</si>
  <si>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</si>
  <si>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</si>
  <si>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</si>
  <si>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</si>
  <si>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</si>
  <si>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</si>
  <si>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</si>
  <si>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</si>
  <si>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</si>
  <si>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</si>
  <si>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</si>
  <si>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</si>
  <si>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</si>
  <si>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</si>
  <si>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</si>
  <si>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</si>
  <si>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</si>
  <si>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</si>
  <si>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</si>
  <si>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</si>
  <si>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</si>
  <si>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</si>
  <si>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</si>
  <si>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</si>
  <si>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</si>
  <si>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</si>
  <si>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</si>
  <si>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</si>
  <si>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</si>
  <si>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</si>
  <si>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</si>
  <si>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</si>
  <si>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</si>
  <si>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</si>
  <si>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</si>
  <si>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</si>
  <si>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</si>
  <si>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</si>
  <si>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</si>
  <si>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</si>
  <si>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</si>
  <si>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</si>
  <si>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</si>
  <si>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</si>
  <si>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</si>
  <si>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</si>
  <si>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</si>
  <si>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</si>
  <si>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</si>
  <si>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</si>
  <si>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</si>
  <si>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</si>
  <si>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</si>
  <si>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</si>
  <si>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</si>
  <si>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</si>
  <si>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</si>
  <si>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</si>
  <si>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</si>
  <si>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</si>
  <si>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</si>
  <si>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</si>
  <si>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</si>
  <si>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</si>
  <si>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</si>
  <si>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</si>
  <si>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</si>
  <si>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</si>
  <si>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</si>
  <si>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</si>
  <si>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</si>
  <si>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</si>
  <si>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</si>
  <si>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</si>
  <si>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</si>
  <si>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</si>
  <si>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</si>
  <si>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</si>
  <si>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</si>
  <si>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</si>
  <si>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</si>
  <si>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</si>
  <si>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</si>
  <si>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</si>
  <si>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</si>
  <si>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</si>
  <si>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</si>
  <si>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</si>
  <si>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</si>
  <si>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</si>
  <si>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</si>
  <si>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</si>
  <si>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</si>
  <si>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</si>
  <si>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</si>
  <si>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</si>
  <si>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</si>
  <si>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</si>
  <si>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</si>
  <si>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</si>
  <si>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</si>
  <si>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</si>
  <si>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</si>
  <si>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</si>
  <si>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</si>
  <si>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</si>
  <si>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</si>
  <si>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</si>
  <si>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</si>
  <si>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</si>
  <si>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</si>
  <si>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</si>
  <si>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</si>
  <si>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</si>
  <si>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</si>
  <si>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</si>
  <si>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</si>
  <si>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</si>
  <si>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</si>
  <si>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</si>
  <si>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</si>
  <si>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</si>
  <si>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</si>
  <si>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</si>
  <si>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</si>
  <si>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</si>
  <si>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</si>
  <si>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</si>
  <si>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</si>
  <si>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</si>
  <si>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</si>
  <si>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</si>
  <si>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</si>
  <si>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</si>
  <si>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</si>
  <si>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</si>
  <si>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</si>
  <si>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</si>
  <si>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</si>
  <si>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</si>
  <si>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</si>
  <si>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</si>
  <si>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</si>
  <si>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</si>
  <si>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</si>
  <si>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</si>
  <si>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</si>
  <si>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</si>
  <si>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</si>
  <si>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</si>
  <si>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</si>
  <si>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</si>
  <si>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</si>
  <si>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</si>
  <si>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</si>
  <si>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</si>
  <si>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</si>
  <si>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</si>
  <si>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</si>
  <si>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</si>
  <si>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</si>
  <si>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</si>
  <si>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</si>
  <si>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</si>
  <si>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</si>
  <si>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</si>
  <si>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</si>
  <si>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</si>
  <si>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</si>
  <si>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</si>
  <si>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</si>
  <si>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</si>
  <si>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</si>
  <si>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</si>
  <si>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</si>
  <si>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</si>
  <si>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</si>
  <si>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</si>
  <si>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</si>
  <si>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</si>
  <si>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</si>
  <si>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</si>
  <si>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</si>
  <si>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</si>
  <si>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</si>
  <si>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</si>
  <si>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</si>
  <si>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</si>
  <si>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</si>
  <si>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</si>
  <si>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</si>
  <si>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</si>
  <si>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</si>
  <si>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</si>
  <si>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</si>
  <si>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</si>
  <si>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</si>
  <si>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</si>
  <si>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</si>
  <si>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</si>
  <si>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</si>
  <si>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</si>
  <si>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</si>
  <si>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</si>
  <si>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</si>
  <si>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</si>
  <si>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</si>
  <si>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</si>
  <si>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</si>
  <si>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</si>
  <si>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</si>
  <si>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</si>
  <si>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</si>
  <si>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</si>
  <si>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</si>
  <si>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</si>
  <si>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</si>
  <si>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</si>
  <si>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</si>
  <si>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</si>
  <si>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</si>
  <si>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</si>
  <si>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</si>
  <si>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</si>
  <si>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</si>
  <si>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</si>
  <si>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</si>
  <si>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</si>
  <si>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</si>
  <si>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</si>
  <si>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</si>
  <si>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</si>
  <si>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</si>
  <si>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</si>
  <si>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</si>
  <si>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</si>
  <si>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</si>
  <si>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</si>
  <si>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</si>
  <si>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</si>
  <si>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</si>
  <si>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</si>
  <si>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</si>
  <si>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</si>
  <si>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</si>
  <si>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</si>
  <si>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</si>
  <si>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</si>
  <si>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</si>
  <si>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</si>
  <si>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</si>
  <si>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</si>
  <si>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</si>
  <si>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</si>
  <si>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</si>
  <si>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</si>
  <si>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</si>
  <si>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</si>
  <si>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</si>
  <si>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</si>
  <si>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</si>
  <si>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</si>
  <si>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</si>
  <si>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</si>
  <si>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</si>
  <si>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</si>
  <si>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</si>
  <si>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</si>
  <si>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</si>
  <si>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</si>
  <si>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</si>
  <si>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</si>
  <si>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</si>
  <si>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</si>
  <si>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</si>
  <si>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</si>
  <si>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</si>
  <si>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</si>
  <si>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</si>
  <si>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</si>
  <si>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</si>
  <si>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</si>
  <si>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</si>
  <si>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</si>
  <si>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</si>
  <si>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</si>
  <si>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</si>
  <si>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</si>
  <si>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</si>
  <si>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</si>
  <si>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</si>
  <si>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</si>
  <si>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</si>
  <si>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</si>
  <si>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</si>
  <si>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</si>
  <si>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</si>
  <si>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</si>
  <si>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</si>
  <si>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</si>
  <si>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</si>
  <si>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</si>
  <si>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</si>
  <si>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</si>
  <si>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</si>
  <si>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</si>
  <si>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</si>
  <si>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</si>
  <si>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</si>
  <si>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</si>
  <si>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</si>
  <si>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</si>
  <si>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</si>
  <si>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</si>
  <si>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</si>
  <si>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</si>
  <si>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</si>
  <si>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</si>
  <si>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</si>
  <si>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</si>
  <si>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</si>
  <si>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</si>
  <si>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</si>
  <si>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</si>
  <si>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</si>
  <si>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</si>
  <si>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</si>
  <si>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</si>
  <si>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</si>
  <si>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</si>
  <si>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</si>
  <si>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</si>
  <si>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</si>
  <si>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</si>
  <si>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</si>
  <si>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</si>
  <si>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</si>
  <si>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</si>
  <si>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</si>
  <si>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</si>
  <si>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</si>
  <si>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</si>
  <si>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</si>
  <si>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</si>
  <si>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</si>
  <si>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</si>
  <si>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</si>
  <si>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</si>
  <si>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</si>
  <si>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</si>
  <si>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</si>
  <si>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</si>
  <si>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</si>
  <si>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</si>
  <si>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</si>
  <si>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</si>
  <si>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</si>
  <si>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</si>
  <si>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</si>
  <si>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</si>
  <si>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</si>
  <si>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</si>
  <si>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</si>
  <si>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</si>
  <si>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</si>
  <si>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</si>
  <si>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</si>
  <si>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</si>
  <si>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</si>
  <si>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</si>
  <si>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</si>
  <si>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</si>
  <si>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</si>
  <si>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</si>
  <si>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</si>
  <si>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</si>
  <si>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</si>
  <si>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</si>
  <si>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</si>
  <si>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</si>
  <si>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</si>
  <si>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</si>
  <si>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</si>
  <si>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</si>
  <si>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</si>
  <si>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</si>
  <si>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</si>
  <si>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</si>
  <si>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</si>
  <si>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</si>
  <si>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</si>
  <si>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</si>
  <si>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</si>
  <si>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</si>
  <si>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</si>
  <si>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</si>
  <si>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</si>
  <si>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</si>
  <si>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</si>
  <si>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</si>
  <si>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</si>
  <si>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</si>
  <si>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</si>
  <si>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</si>
  <si>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</si>
  <si>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</si>
  <si>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</si>
  <si>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</si>
  <si>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</si>
  <si>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</si>
  <si>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</si>
  <si>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</si>
  <si>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</si>
  <si>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</si>
  <si>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</si>
  <si>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</si>
  <si>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</si>
  <si>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</si>
  <si>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</si>
  <si>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</si>
  <si>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</si>
  <si>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</si>
  <si>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</si>
  <si>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</si>
  <si>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</si>
  <si>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</si>
  <si>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</si>
  <si>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</si>
  <si>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</si>
  <si>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</si>
  <si>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</si>
  <si>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</si>
  <si>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</si>
  <si>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</si>
  <si>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</si>
  <si>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</si>
  <si>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</si>
  <si>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</si>
  <si>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</si>
  <si>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</si>
  <si>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</si>
  <si>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</si>
  <si>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</si>
  <si>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</si>
  <si>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</si>
  <si>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</si>
  <si>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</si>
  <si>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</si>
  <si>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</si>
  <si>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</si>
  <si>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</si>
  <si>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</si>
  <si>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</si>
  <si>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</si>
  <si>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</si>
  <si>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</si>
  <si>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</si>
  <si>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</si>
  <si>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</si>
  <si>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</si>
  <si>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</si>
  <si>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</si>
  <si>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</si>
  <si>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</si>
  <si>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</si>
  <si>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</si>
  <si>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</si>
  <si>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</si>
  <si>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</si>
  <si>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</si>
  <si>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</si>
  <si>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</si>
  <si>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</si>
  <si>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</si>
  <si>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</si>
  <si>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</si>
  <si>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</si>
  <si>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</si>
  <si>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</si>
  <si>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</si>
  <si>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</si>
  <si>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</si>
  <si>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</si>
  <si>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</si>
  <si>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</si>
  <si>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</si>
  <si>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</si>
  <si>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</si>
  <si>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</si>
  <si>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</si>
  <si>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</si>
  <si>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</si>
  <si>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</si>
  <si>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</si>
  <si>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</si>
  <si>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</si>
  <si>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</si>
  <si>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</si>
  <si>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</si>
  <si>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</si>
  <si>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</si>
  <si>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</si>
  <si>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</si>
  <si>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</si>
  <si>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</si>
  <si>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</si>
  <si>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</si>
  <si>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</si>
  <si>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</si>
  <si>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</si>
  <si>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</si>
  <si>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</si>
  <si>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</si>
  <si>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</si>
  <si>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</si>
  <si>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</si>
  <si>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</si>
  <si>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</si>
  <si>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</si>
  <si>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</si>
  <si>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</si>
  <si>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</si>
  <si>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</si>
  <si>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</si>
  <si>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</si>
  <si>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</si>
  <si>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</si>
  <si>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</si>
  <si>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</si>
  <si>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</si>
  <si>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</si>
  <si>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</si>
  <si>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</si>
  <si>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</si>
  <si>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</si>
  <si>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</si>
  <si>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</si>
  <si>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</si>
  <si>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</si>
  <si>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</si>
  <si>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</si>
  <si>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</si>
  <si>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</si>
  <si>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</si>
  <si>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</si>
  <si>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</si>
  <si>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</si>
  <si>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</si>
  <si>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</si>
  <si>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</si>
  <si>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</si>
  <si>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</si>
  <si>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</si>
  <si>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</si>
  <si>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</si>
  <si>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</si>
  <si>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</si>
  <si>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</si>
  <si>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</si>
  <si>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</si>
  <si>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</si>
  <si>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</si>
  <si>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</si>
  <si>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</si>
  <si>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</si>
  <si>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</si>
  <si>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</si>
  <si>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</si>
  <si>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</si>
  <si>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</si>
  <si>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</si>
  <si>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</si>
  <si>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</si>
  <si>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</si>
  <si>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</si>
  <si>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</si>
  <si>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</si>
  <si>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</si>
  <si>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</si>
  <si>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</si>
  <si>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</si>
  <si>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</si>
  <si>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</si>
  <si>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</si>
  <si>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</si>
  <si>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</si>
  <si>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</si>
  <si>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</si>
  <si>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</si>
  <si>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</si>
  <si>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</si>
  <si>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</si>
  <si>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</si>
  <si>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</si>
  <si>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</si>
  <si>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</si>
  <si>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</si>
  <si>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</si>
  <si>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</si>
  <si>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</si>
  <si>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</si>
  <si>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</si>
  <si>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</si>
  <si>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</si>
  <si>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</si>
  <si>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</si>
  <si>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</si>
  <si>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</si>
  <si>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</si>
  <si>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</si>
  <si>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</si>
  <si>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</si>
  <si>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</si>
  <si>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</si>
  <si>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</si>
  <si>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</si>
  <si>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</si>
  <si>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</si>
  <si>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</si>
  <si>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</si>
  <si>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</si>
  <si>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</si>
  <si>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</si>
  <si>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</si>
  <si>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</si>
  <si>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</si>
  <si>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</si>
  <si>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</si>
  <si>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</si>
  <si>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</si>
  <si>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</si>
  <si>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</si>
  <si>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</si>
  <si>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</si>
  <si>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</si>
  <si>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</si>
  <si>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</si>
  <si>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</si>
  <si>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</si>
  <si>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</si>
  <si>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</si>
  <si>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</si>
  <si>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</si>
  <si>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</si>
  <si>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</si>
  <si>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</si>
  <si>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</si>
  <si>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</si>
  <si>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</si>
  <si>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</si>
  <si>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</si>
  <si>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</si>
  <si>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</si>
  <si>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</si>
  <si>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</si>
  <si>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</si>
  <si>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</si>
  <si>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</si>
  <si>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</si>
  <si>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</si>
  <si>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</si>
  <si>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</si>
  <si>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</si>
  <si>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</si>
  <si>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</si>
  <si>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</si>
  <si>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</si>
  <si>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</si>
  <si>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</si>
  <si>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</si>
  <si>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</si>
  <si>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</si>
  <si>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</si>
  <si>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</si>
  <si>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</si>
  <si>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</si>
  <si>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</si>
  <si>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</si>
  <si>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</si>
  <si>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</si>
  <si>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</si>
  <si>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</si>
  <si>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</si>
  <si>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</si>
  <si>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</si>
  <si>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</si>
  <si>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</si>
  <si>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</si>
  <si>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</si>
  <si>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</si>
  <si>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</si>
  <si>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</si>
  <si>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</si>
  <si>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</si>
  <si>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</si>
  <si>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</si>
  <si>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</si>
  <si>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</si>
  <si>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</si>
  <si>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</si>
  <si>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</si>
  <si>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</si>
  <si>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</si>
  <si>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</si>
  <si>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</si>
  <si>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</si>
  <si>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</si>
  <si>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</si>
  <si>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</si>
  <si>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</si>
  <si>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</si>
  <si>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</si>
  <si>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</si>
  <si>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</si>
  <si>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</si>
  <si>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</si>
  <si>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</si>
  <si>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</si>
  <si>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</si>
  <si>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</si>
  <si>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</si>
  <si>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</si>
  <si>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</si>
  <si>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</si>
  <si>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</si>
  <si>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</si>
  <si>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</si>
  <si>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</si>
  <si>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</si>
  <si>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</si>
  <si>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</si>
  <si>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</si>
  <si>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</si>
  <si>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</si>
  <si>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</si>
  <si>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</si>
  <si>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</si>
  <si>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</si>
  <si>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</si>
  <si>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</si>
  <si>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</si>
  <si>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</si>
  <si>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</si>
  <si>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</si>
  <si>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</si>
  <si>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</si>
  <si>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</si>
  <si>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</si>
  <si>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</si>
  <si>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</si>
  <si>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</si>
  <si>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</si>
  <si>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</si>
  <si>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</si>
  <si>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</si>
  <si>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</si>
  <si>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</si>
  <si>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</si>
  <si>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</si>
  <si>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</si>
  <si>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</si>
  <si>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</si>
  <si>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</si>
  <si>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</si>
  <si>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</si>
  <si>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</si>
  <si>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</si>
  <si>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</si>
  <si>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</si>
  <si>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</si>
  <si>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</si>
  <si>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</si>
  <si>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</si>
  <si>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</si>
  <si>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</si>
  <si>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</si>
  <si>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</si>
  <si>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</si>
  <si>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</si>
  <si>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</si>
  <si>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</si>
  <si>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</si>
  <si>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</si>
  <si>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</si>
  <si>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</si>
  <si>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</si>
  <si>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</si>
  <si>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</si>
  <si>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</si>
  <si>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</si>
  <si>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</si>
  <si>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</si>
  <si>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</si>
  <si>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</si>
  <si>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</si>
  <si>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</si>
  <si>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</si>
  <si>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</si>
  <si>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</si>
  <si>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</si>
  <si>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</si>
  <si>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</si>
  <si>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</si>
  <si>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</si>
  <si>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</si>
  <si>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</si>
  <si>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</si>
  <si>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</si>
  <si>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</si>
  <si>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</si>
  <si>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</si>
  <si>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</si>
  <si>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</si>
  <si>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</si>
  <si>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</si>
  <si>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</si>
  <si>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</si>
  <si>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</si>
  <si>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</si>
  <si>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</si>
  <si>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</si>
  <si>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</si>
  <si>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</si>
  <si>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</si>
  <si>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</si>
  <si>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</si>
  <si>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</si>
  <si>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</si>
  <si>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</si>
  <si>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</si>
  <si>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</si>
  <si>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</si>
  <si>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</si>
  <si>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</si>
  <si>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</si>
  <si>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</si>
  <si>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</si>
  <si>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</si>
  <si>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</si>
  <si>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</si>
  <si>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</si>
  <si>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</si>
  <si>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</si>
  <si>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</si>
  <si>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</si>
  <si>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</si>
  <si>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</si>
  <si>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</si>
  <si>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</si>
  <si>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</si>
  <si>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</si>
  <si>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</si>
  <si>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</si>
  <si>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</si>
  <si>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</si>
  <si>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</si>
  <si>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</si>
  <si>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</si>
  <si>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</si>
  <si>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</si>
  <si>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</si>
  <si>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</si>
  <si>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</si>
  <si>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</si>
  <si>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</si>
  <si>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</si>
  <si>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</si>
  <si>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</si>
  <si>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</si>
  <si>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</si>
  <si>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</si>
  <si>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</si>
  <si>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</si>
  <si>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</si>
  <si>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</si>
  <si>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</si>
  <si>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</si>
  <si>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</si>
  <si>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</si>
  <si>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</si>
  <si>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</si>
  <si>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</si>
  <si>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</si>
  <si>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</si>
  <si>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</si>
  <si>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</si>
  <si>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</si>
  <si>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</si>
  <si>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</si>
  <si>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</si>
  <si>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</si>
  <si>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</si>
  <si>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</si>
  <si>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</si>
  <si>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</si>
  <si>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</si>
  <si>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</si>
  <si>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</si>
  <si>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</si>
  <si>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</si>
  <si>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</si>
  <si>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</si>
  <si>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</si>
  <si>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</si>
  <si>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</si>
  <si>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</si>
  <si>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</si>
  <si>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</si>
  <si>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</si>
  <si>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</si>
  <si>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</si>
  <si>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</si>
  <si>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</si>
  <si>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</si>
  <si>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</si>
  <si>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</si>
  <si>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</si>
  <si>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</si>
  <si>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</si>
  <si>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</si>
  <si>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</si>
  <si>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</si>
  <si>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</si>
  <si>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</si>
  <si>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</si>
  <si>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</si>
  <si>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</si>
  <si>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</si>
  <si>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</si>
  <si>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</si>
  <si>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</si>
  <si>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</si>
  <si>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</si>
  <si>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</si>
  <si>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</si>
  <si>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</si>
  <si>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</si>
  <si>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</si>
  <si>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</si>
  <si>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</si>
  <si>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</si>
  <si>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</si>
  <si>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</si>
  <si>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</si>
  <si>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</si>
  <si>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</si>
  <si>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</si>
  <si>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</si>
  <si>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</si>
  <si>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</si>
  <si>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</si>
  <si>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</si>
  <si>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</si>
  <si>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</si>
  <si>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</si>
  <si>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</si>
  <si>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</si>
  <si>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</si>
  <si>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</si>
  <si>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</si>
  <si>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</si>
  <si>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</si>
  <si>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</si>
  <si>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</si>
  <si>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</si>
  <si>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</si>
  <si>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</si>
  <si>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</si>
  <si>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</si>
  <si>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</si>
  <si>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</si>
  <si>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</si>
  <si>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</si>
  <si>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</si>
  <si>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</si>
  <si>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</si>
  <si>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</si>
  <si>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</si>
  <si>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</si>
  <si>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</si>
  <si>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</si>
  <si>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</si>
  <si>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</si>
  <si>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</si>
  <si>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</si>
  <si>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</si>
  <si>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</si>
  <si>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</si>
  <si>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</si>
  <si>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</si>
  <si>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</si>
  <si>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</si>
  <si>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</si>
  <si>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</si>
  <si>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</si>
  <si>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</si>
  <si>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</si>
  <si>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</si>
  <si>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</si>
  <si>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</si>
  <si>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</si>
  <si>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</si>
  <si>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</si>
  <si>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</si>
  <si>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</si>
  <si>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</si>
  <si>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</si>
  <si>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</si>
  <si>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</si>
  <si>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</si>
  <si>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</si>
  <si>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</si>
  <si>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</si>
  <si>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</si>
  <si>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</si>
  <si>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</si>
  <si>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</si>
  <si>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</si>
  <si>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</si>
  <si>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</si>
  <si>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</si>
  <si>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</si>
  <si>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</si>
  <si>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</si>
  <si>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</si>
  <si>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</si>
  <si>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</si>
  <si>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</si>
  <si>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</si>
  <si>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</si>
  <si>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</si>
  <si>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</si>
  <si>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</si>
  <si>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</si>
  <si>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</si>
  <si>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</si>
  <si>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</si>
  <si>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</si>
  <si>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</si>
  <si>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</si>
  <si>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</si>
  <si>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</si>
  <si>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</si>
  <si>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</si>
  <si>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</si>
  <si>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</si>
  <si>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</si>
  <si>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</si>
  <si>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</si>
  <si>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</si>
  <si>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</si>
  <si>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</si>
  <si>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</si>
  <si>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</si>
  <si>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</si>
  <si>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</si>
  <si>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</si>
  <si>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</si>
  <si>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</si>
  <si>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</si>
  <si>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</si>
  <si>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</si>
  <si>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</si>
  <si>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</si>
  <si>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</si>
  <si>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</si>
  <si>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</si>
  <si>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</si>
  <si>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</si>
  <si>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</si>
  <si>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</si>
  <si>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</si>
  <si>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</si>
  <si>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</si>
  <si>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</si>
  <si>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</si>
  <si>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</si>
  <si>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</si>
  <si>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</si>
  <si>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</si>
  <si>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</si>
  <si>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</si>
  <si>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</si>
  <si>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</si>
  <si>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</si>
  <si>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</si>
  <si>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</si>
  <si>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</si>
  <si>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</si>
  <si>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</si>
  <si>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</si>
  <si>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</si>
  <si>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</si>
  <si>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</si>
  <si>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</si>
  <si>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</si>
  <si>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</si>
  <si>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</si>
  <si>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</si>
  <si>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</si>
  <si>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</si>
  <si>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</si>
  <si>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</si>
  <si>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</si>
  <si>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</si>
  <si>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</si>
  <si>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</si>
  <si>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</si>
  <si>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</si>
  <si>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</si>
  <si>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</si>
  <si>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</si>
  <si>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</si>
  <si>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</si>
  <si>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</si>
  <si>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</si>
  <si>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</si>
  <si>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</si>
  <si>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</si>
  <si>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</si>
  <si>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</si>
  <si>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</si>
  <si>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</si>
  <si>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</si>
  <si>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</si>
  <si>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</si>
  <si>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</si>
  <si>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</si>
  <si>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</si>
  <si>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</si>
  <si>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</si>
  <si>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</si>
  <si>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</si>
  <si>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</si>
  <si>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</si>
  <si>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</si>
  <si>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</si>
  <si>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</si>
  <si>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</si>
  <si>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</si>
  <si>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</si>
  <si>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</si>
  <si>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</si>
  <si>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</si>
  <si>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</si>
  <si>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</si>
  <si>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</si>
  <si>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</si>
  <si>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</si>
  <si>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</si>
  <si>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</si>
  <si>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</si>
  <si>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</si>
  <si>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</si>
  <si>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</si>
  <si>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</si>
  <si>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</si>
  <si>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</si>
  <si>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</si>
  <si>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</si>
  <si>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</si>
  <si>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</si>
  <si>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</si>
  <si>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</si>
  <si>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</si>
  <si>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</si>
  <si>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</si>
  <si>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</si>
  <si>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</si>
  <si>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</si>
  <si>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</si>
  <si>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</si>
  <si>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</si>
  <si>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</si>
  <si>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</si>
  <si>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</si>
  <si>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</si>
  <si>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</si>
  <si>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</si>
  <si>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</si>
  <si>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</si>
  <si>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</si>
  <si>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</si>
  <si>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</si>
  <si>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</si>
  <si>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</si>
  <si>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</si>
  <si>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</si>
  <si>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</si>
  <si>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</si>
  <si>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</si>
  <si>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</si>
  <si>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</si>
  <si>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</si>
  <si>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</si>
  <si>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</si>
  <si>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</si>
  <si>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</si>
  <si>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</si>
  <si>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</si>
  <si>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</si>
  <si>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</si>
  <si>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</si>
  <si>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</si>
  <si>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</si>
  <si>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</si>
  <si>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</si>
  <si>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</si>
  <si>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</si>
  <si>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</si>
  <si>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</si>
  <si>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</si>
  <si>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</si>
  <si>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</si>
  <si>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</si>
  <si>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</si>
  <si>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</si>
  <si>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</si>
  <si>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</si>
  <si>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</si>
  <si>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</si>
  <si>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</si>
  <si>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</si>
  <si>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</si>
  <si>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</si>
  <si>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</si>
  <si>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</si>
  <si>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</si>
  <si>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</si>
  <si>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</si>
  <si>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</si>
  <si>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</si>
  <si>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</si>
  <si>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</si>
  <si>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</si>
  <si>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</si>
  <si>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</si>
  <si>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</si>
  <si>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</si>
  <si>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</si>
  <si>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</si>
  <si>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</si>
  <si>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</si>
  <si>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</si>
  <si>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</si>
  <si>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</si>
  <si>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</si>
  <si>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</si>
  <si>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</si>
  <si>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</si>
  <si>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</si>
  <si>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</si>
  <si>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</si>
  <si>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</si>
  <si>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</si>
  <si>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</si>
  <si>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</si>
  <si>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</si>
  <si>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</si>
  <si>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</si>
  <si>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</si>
  <si>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</si>
  <si>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</si>
  <si>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</si>
  <si>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</si>
  <si>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</si>
  <si>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</si>
  <si>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</si>
  <si>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</si>
  <si>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</si>
  <si>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</si>
  <si>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</si>
  <si>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</si>
  <si>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</si>
  <si>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</si>
  <si>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</si>
  <si>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</si>
  <si>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</si>
  <si>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</si>
  <si>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</si>
  <si>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</si>
  <si>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</si>
  <si>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</si>
  <si>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</si>
  <si>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</si>
  <si>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</si>
  <si>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</si>
  <si>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</si>
  <si>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</si>
  <si>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</si>
  <si>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</si>
  <si>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</si>
  <si>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</si>
  <si>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</si>
  <si>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</si>
  <si>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</si>
  <si>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</si>
  <si>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</si>
  <si>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</si>
  <si>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</si>
  <si>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</si>
  <si>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</si>
  <si>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</si>
  <si>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</si>
  <si>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</si>
  <si>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</si>
  <si>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</si>
  <si>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</si>
  <si>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</si>
  <si>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</si>
  <si>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</si>
  <si>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</si>
  <si>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</si>
  <si>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</si>
  <si>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</si>
  <si>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</si>
  <si>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</si>
  <si>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</si>
  <si>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</si>
  <si>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</si>
  <si>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</si>
  <si>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</si>
  <si>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</si>
  <si>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</si>
  <si>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</si>
  <si>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</si>
  <si>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</si>
  <si>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</si>
  <si>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</si>
  <si>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</si>
  <si>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</si>
  <si>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</si>
  <si>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</si>
  <si>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</si>
  <si>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</si>
  <si>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</si>
  <si>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</si>
  <si>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</si>
  <si>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</si>
  <si>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</si>
  <si>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</si>
  <si>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</si>
  <si>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</si>
  <si>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</si>
  <si>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</si>
  <si>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</si>
  <si>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</si>
  <si>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</si>
  <si>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</si>
  <si>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</si>
  <si>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</si>
  <si>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</si>
  <si>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</si>
  <si>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</si>
  <si>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</si>
  <si>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</si>
  <si>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</si>
  <si>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</si>
  <si>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</si>
  <si>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</si>
  <si>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</si>
  <si>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</si>
  <si>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</si>
  <si>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</si>
  <si>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</si>
  <si>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</si>
  <si>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</si>
  <si>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</si>
  <si>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</si>
  <si>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</si>
  <si>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</si>
  <si>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</si>
  <si>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</si>
  <si>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</si>
  <si>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</si>
  <si>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</si>
  <si>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</si>
  <si>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</si>
  <si>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</si>
  <si>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</si>
  <si>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</si>
  <si>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</si>
  <si>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</si>
  <si>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</si>
  <si>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</si>
  <si>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</si>
  <si>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</si>
  <si>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</si>
  <si>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</si>
  <si>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</si>
  <si>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</si>
  <si>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</si>
  <si>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</si>
  <si>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</si>
  <si>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</si>
  <si>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</si>
  <si>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</si>
  <si>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</si>
  <si>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</si>
  <si>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</si>
  <si>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</si>
  <si>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</si>
  <si>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</si>
  <si>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</si>
  <si>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</si>
  <si>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</si>
  <si>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</si>
  <si>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</si>
  <si>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</si>
  <si>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</si>
  <si>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</si>
  <si>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</si>
  <si>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</si>
  <si>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</si>
  <si>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</si>
  <si>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</si>
  <si>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</si>
  <si>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</si>
  <si>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</si>
  <si>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</si>
  <si>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</si>
  <si>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</si>
  <si>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</si>
  <si>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</si>
  <si>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</si>
  <si>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</si>
  <si>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</si>
  <si>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</si>
  <si>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</si>
  <si>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</si>
  <si>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</si>
  <si>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</si>
  <si>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</si>
  <si>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</si>
  <si>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</si>
  <si>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</si>
  <si>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</si>
  <si>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</si>
  <si>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</si>
  <si>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</si>
  <si>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</si>
  <si>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</si>
  <si>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</si>
  <si>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</si>
  <si>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</si>
  <si>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</si>
  <si>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</si>
  <si>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</si>
  <si>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</si>
  <si>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</si>
  <si>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</si>
  <si>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</si>
  <si>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</si>
  <si>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</si>
  <si>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</si>
  <si>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</si>
  <si>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</si>
  <si>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</si>
  <si>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</si>
  <si>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</si>
  <si>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</si>
  <si>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</si>
  <si>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</si>
  <si>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</si>
  <si>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</si>
  <si>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</si>
  <si>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</si>
  <si>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</si>
  <si>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</si>
  <si>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</si>
  <si>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</si>
  <si>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</si>
  <si>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</si>
  <si>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</si>
  <si>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</si>
  <si>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</si>
  <si>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</si>
  <si>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</si>
  <si>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</si>
  <si>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</si>
  <si>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</si>
  <si>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</si>
  <si>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</si>
  <si>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</si>
  <si>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</si>
  <si>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</si>
  <si>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</si>
  <si>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</si>
  <si>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</si>
  <si>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</si>
  <si>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</si>
  <si>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</si>
  <si>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</si>
  <si>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</si>
  <si>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</si>
  <si>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</si>
  <si>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</si>
  <si>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</si>
  <si>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</si>
  <si>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</si>
  <si>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</si>
  <si>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</si>
  <si>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</si>
  <si>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</si>
  <si>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</si>
  <si>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</si>
  <si>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</si>
  <si>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</si>
  <si>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</si>
  <si>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</si>
  <si>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</si>
  <si>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</si>
  <si>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</si>
  <si>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</si>
  <si>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</si>
  <si>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</si>
  <si>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</si>
  <si>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</si>
  <si>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</si>
  <si>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</si>
  <si>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</si>
  <si>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</si>
  <si>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</si>
  <si>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</si>
  <si>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</si>
  <si>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</si>
  <si>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</si>
  <si>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</si>
  <si>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</si>
  <si>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</si>
  <si>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</si>
  <si>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</si>
  <si>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</si>
  <si>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</si>
  <si>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</si>
  <si>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</si>
  <si>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</si>
  <si>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</si>
  <si>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</si>
  <si>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</si>
  <si>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</si>
  <si>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</si>
  <si>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</si>
  <si>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</si>
  <si>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</si>
  <si>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</si>
  <si>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</si>
  <si>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</si>
  <si>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</si>
  <si>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</si>
  <si>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</si>
  <si>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</si>
  <si>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</si>
  <si>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</si>
  <si>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</si>
  <si>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</si>
  <si>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</si>
  <si>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</si>
  <si>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</si>
  <si>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</si>
  <si>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</si>
  <si>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</si>
  <si>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</si>
  <si>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</si>
  <si>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</si>
  <si>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</si>
  <si>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</si>
  <si>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</si>
  <si>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</si>
  <si>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</si>
  <si>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</si>
  <si>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</si>
  <si>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</si>
  <si>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</si>
  <si>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</si>
  <si>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</si>
  <si>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</si>
  <si>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</si>
  <si>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</si>
  <si>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</si>
  <si>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</si>
  <si>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</si>
  <si>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</si>
  <si>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</si>
  <si>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</si>
  <si>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</si>
  <si>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</si>
  <si>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</si>
  <si>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</si>
  <si>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</si>
  <si>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</si>
  <si>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</si>
  <si>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</si>
  <si>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</si>
  <si>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</si>
  <si>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</si>
  <si>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</si>
  <si>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</si>
  <si>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</si>
  <si>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</si>
  <si>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</si>
  <si>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</si>
  <si>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</si>
  <si>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</si>
  <si>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</si>
  <si>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</si>
  <si>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</si>
  <si>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</si>
  <si>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</si>
  <si>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</si>
  <si>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</si>
  <si>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</si>
  <si>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</si>
  <si>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</si>
  <si>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</si>
  <si>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</si>
  <si>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</si>
  <si>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</si>
  <si>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</si>
  <si>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</si>
  <si>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</si>
  <si>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</si>
  <si>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</si>
  <si>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</si>
  <si>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</si>
  <si>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</si>
  <si>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</si>
  <si>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</si>
  <si>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</si>
  <si>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</si>
  <si>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</si>
  <si>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</si>
  <si>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</si>
  <si>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</si>
  <si>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</si>
  <si>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</si>
  <si>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</si>
  <si>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</si>
  <si>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</si>
  <si>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</si>
  <si>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</si>
  <si>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</si>
  <si>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</si>
  <si>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</si>
  <si>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</si>
  <si>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</si>
  <si>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</si>
  <si>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</si>
  <si>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</si>
  <si>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</si>
  <si>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</si>
  <si>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</si>
  <si>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</si>
  <si>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</si>
  <si>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</si>
  <si>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</si>
  <si>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</si>
  <si>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</si>
  <si>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</si>
  <si>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</si>
  <si>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</si>
  <si>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</si>
  <si>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</si>
  <si>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</si>
  <si>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</si>
  <si>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</si>
  <si>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</si>
  <si>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</si>
  <si>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</si>
  <si>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</si>
  <si>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</si>
  <si>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</si>
  <si>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</si>
  <si>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</si>
  <si>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</si>
  <si>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</si>
  <si>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</si>
  <si>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</si>
  <si>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</si>
  <si>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</si>
  <si>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</si>
  <si>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</si>
  <si>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</si>
  <si>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</si>
  <si>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</si>
  <si>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</si>
  <si>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</si>
  <si>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</si>
  <si>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</si>
  <si>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</si>
  <si>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</si>
  <si>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</si>
  <si>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</si>
  <si>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</si>
  <si>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</si>
  <si>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</si>
  <si>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</si>
  <si>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</si>
  <si>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</si>
  <si>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</si>
  <si>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</si>
  <si>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</si>
  <si>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</si>
  <si>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</si>
  <si>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</si>
  <si>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</si>
  <si>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</si>
  <si>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</si>
  <si>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</si>
  <si>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</si>
  <si>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</si>
  <si>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</si>
  <si>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</si>
  <si>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</si>
  <si>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</si>
  <si>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</si>
  <si>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</si>
  <si>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</si>
  <si>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</si>
  <si>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</si>
  <si>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</si>
  <si>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</si>
  <si>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</si>
  <si>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</si>
  <si>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</si>
  <si>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</si>
  <si>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</si>
  <si>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</si>
  <si>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</si>
  <si>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</si>
  <si>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</si>
  <si>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</si>
  <si>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</si>
  <si>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</si>
  <si>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</si>
  <si>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</si>
  <si>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</si>
  <si>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</si>
  <si>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</si>
  <si>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</si>
  <si>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</si>
  <si>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</si>
  <si>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</si>
  <si>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</si>
  <si>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</si>
  <si>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</si>
  <si>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</si>
  <si>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</si>
  <si>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</si>
  <si>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</si>
  <si>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</si>
  <si>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</si>
  <si>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</si>
  <si>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</si>
  <si>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</si>
  <si>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</si>
  <si>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</si>
  <si>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</si>
  <si>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</si>
  <si>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</si>
  <si>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</si>
  <si>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</si>
  <si>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</si>
  <si>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</si>
  <si>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</si>
  <si>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</si>
  <si>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</si>
  <si>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</si>
  <si>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</si>
  <si>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</si>
  <si>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</si>
  <si>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</si>
  <si>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</si>
  <si>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</si>
  <si>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</si>
  <si>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</si>
  <si>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</si>
  <si>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</si>
  <si>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</si>
  <si>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</si>
  <si>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</si>
  <si>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</si>
  <si>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</si>
  <si>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</si>
  <si>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</si>
  <si>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</si>
  <si>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</si>
  <si>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</si>
  <si>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</si>
  <si>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</si>
  <si>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</si>
  <si>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</si>
  <si>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</si>
  <si>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</si>
  <si>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</si>
  <si>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</si>
  <si>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</si>
  <si>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</si>
  <si>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</si>
  <si>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</si>
  <si>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</si>
  <si>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</si>
  <si>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</si>
  <si>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</si>
  <si>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</si>
  <si>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</si>
  <si>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</si>
  <si>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</si>
  <si>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</si>
  <si>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</si>
  <si>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</si>
  <si>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</si>
  <si>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</si>
  <si>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</si>
  <si>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</si>
  <si>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</si>
  <si>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</si>
  <si>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</si>
  <si>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</si>
  <si>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</si>
  <si>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</si>
  <si>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</si>
  <si>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</si>
  <si>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</si>
  <si>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</si>
  <si>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</si>
  <si>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</si>
  <si>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</si>
  <si>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</si>
  <si>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</si>
  <si>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</si>
  <si>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</si>
  <si>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</si>
  <si>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</si>
  <si>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</si>
  <si>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</si>
  <si>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</si>
  <si>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</si>
  <si>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</si>
  <si>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</si>
  <si>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</si>
  <si>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</si>
  <si>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</si>
  <si>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</si>
  <si>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</si>
  <si>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</si>
  <si>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</si>
  <si>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</si>
  <si>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</si>
  <si>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</si>
  <si>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</si>
  <si>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</si>
  <si>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</si>
  <si>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</si>
  <si>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</si>
  <si>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</si>
  <si>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</si>
  <si>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</si>
  <si>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</si>
  <si>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</si>
  <si>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</si>
  <si>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</si>
  <si>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</si>
  <si>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</si>
  <si>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</si>
  <si>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</si>
  <si>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</si>
  <si>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</si>
  <si>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</si>
  <si>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</si>
  <si>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</si>
  <si>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</si>
  <si>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</si>
  <si>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</si>
  <si>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</si>
  <si>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</si>
  <si>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</si>
  <si>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</si>
  <si>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</si>
  <si>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</si>
  <si>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</si>
  <si>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</si>
  <si>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</si>
  <si>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</si>
  <si>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</si>
  <si>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</si>
  <si>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</si>
  <si>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</si>
  <si>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</si>
  <si>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</si>
  <si>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</si>
  <si>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</si>
  <si>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</si>
  <si>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</si>
  <si>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</si>
  <si>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</si>
  <si>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</si>
  <si>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</si>
  <si>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</si>
  <si>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</si>
  <si>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</si>
  <si>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</si>
  <si>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</si>
  <si>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</si>
  <si>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</si>
  <si>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</si>
  <si>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</si>
  <si>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</si>
  <si>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</si>
  <si>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</si>
  <si>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</si>
  <si>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</si>
  <si>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</si>
  <si>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</si>
  <si>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</si>
  <si>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</si>
  <si>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</si>
  <si>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</si>
  <si>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</si>
  <si>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</si>
  <si>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</si>
  <si>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</si>
  <si>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</si>
  <si>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</si>
  <si>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</si>
  <si>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</si>
  <si>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</si>
  <si>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</si>
  <si>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</si>
  <si>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</si>
  <si>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</si>
  <si>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</si>
  <si>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</si>
  <si>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</si>
  <si>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</si>
  <si>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</si>
  <si>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</si>
  <si>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</si>
  <si>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</si>
  <si>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</si>
  <si>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</si>
  <si>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</si>
  <si>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</si>
  <si>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</si>
  <si>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</si>
  <si>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</si>
  <si>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</si>
  <si>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</si>
  <si>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</si>
  <si>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</si>
  <si>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</si>
  <si>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</si>
  <si>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</si>
  <si>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</si>
  <si>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</si>
  <si>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</si>
  <si>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</si>
  <si>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</si>
  <si>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</si>
  <si>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</si>
  <si>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</si>
  <si>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</si>
  <si>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</si>
  <si>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</si>
  <si>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</si>
  <si>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</si>
  <si>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</si>
  <si>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</si>
  <si>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</si>
  <si>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</si>
  <si>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</si>
  <si>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</si>
  <si>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</si>
  <si>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</si>
  <si>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</si>
  <si>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</si>
  <si>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</si>
  <si>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</si>
  <si>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</si>
  <si>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</si>
  <si>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</si>
  <si>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</si>
  <si>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</si>
  <si>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</si>
  <si>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</si>
  <si>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</si>
  <si>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</si>
  <si>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</si>
  <si>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</si>
  <si>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</si>
  <si>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</si>
  <si>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</si>
  <si>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</si>
  <si>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</si>
  <si>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</si>
  <si>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</si>
  <si>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</si>
  <si>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</si>
  <si>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</si>
  <si>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</si>
  <si>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</si>
  <si>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</si>
  <si>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</si>
  <si>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</si>
  <si>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</si>
  <si>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</si>
  <si>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</si>
  <si>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</si>
  <si>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</si>
  <si>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</si>
  <si>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</si>
  <si>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</si>
  <si>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</si>
  <si>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</si>
  <si>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</si>
  <si>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</si>
  <si>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</si>
  <si>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</si>
  <si>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</si>
  <si>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</si>
  <si>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</si>
  <si>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</si>
  <si>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</si>
  <si>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</si>
  <si>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</si>
  <si>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</si>
  <si>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</si>
  <si>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</si>
  <si>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</si>
  <si>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</si>
  <si>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</si>
  <si>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</si>
  <si>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</si>
  <si>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</si>
  <si>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</si>
  <si>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</si>
  <si>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</si>
  <si>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</si>
  <si>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</si>
  <si>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</si>
  <si>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</si>
  <si>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</si>
  <si>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</si>
  <si>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</si>
  <si>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</si>
  <si>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</si>
  <si>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</si>
  <si>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</si>
  <si>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</si>
  <si>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</si>
  <si>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</si>
  <si>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</si>
  <si>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</si>
  <si>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</si>
  <si>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</si>
  <si>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</si>
  <si>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</si>
  <si>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</si>
  <si>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</si>
  <si>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</si>
  <si>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</si>
  <si>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</si>
  <si>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</si>
  <si>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</si>
  <si>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</si>
  <si>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</si>
  <si>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</si>
  <si>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</si>
  <si>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</si>
  <si>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</si>
  <si>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</si>
  <si>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</si>
  <si>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</si>
  <si>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</si>
  <si>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</si>
  <si>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</si>
  <si>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</si>
  <si>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</si>
  <si>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</si>
  <si>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</si>
  <si>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</si>
  <si>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</si>
  <si>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</si>
  <si>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</si>
  <si>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</si>
  <si>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</si>
  <si>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</si>
  <si>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</si>
  <si>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</si>
  <si>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</si>
  <si>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</si>
  <si>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</si>
  <si>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</si>
  <si>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</si>
  <si>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</si>
  <si>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</si>
  <si>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</si>
  <si>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</si>
  <si>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</si>
  <si>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</si>
  <si>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</si>
  <si>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</si>
  <si>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</si>
  <si>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</si>
  <si>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</si>
  <si>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</si>
  <si>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</si>
  <si>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</si>
  <si>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</si>
  <si>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</si>
  <si>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</si>
  <si>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</si>
  <si>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</si>
  <si>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</si>
  <si>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</si>
  <si>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</si>
  <si>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</si>
  <si>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</si>
  <si>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</si>
  <si>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</si>
  <si>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</si>
  <si>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</si>
  <si>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</si>
  <si>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</si>
  <si>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</si>
  <si>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</si>
  <si>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</si>
  <si>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</si>
  <si>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</si>
  <si>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</si>
  <si>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</si>
  <si>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</si>
  <si>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</si>
  <si>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</si>
  <si>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</si>
  <si>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</si>
  <si>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</si>
  <si>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</si>
  <si>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</si>
  <si>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</si>
  <si>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</si>
  <si>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</si>
  <si>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</si>
  <si>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</si>
  <si>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</si>
  <si>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</si>
  <si>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</si>
  <si>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</si>
  <si>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</si>
  <si>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</si>
  <si>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</si>
  <si>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</si>
  <si>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</si>
  <si>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</si>
  <si>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</si>
  <si>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</si>
  <si>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</si>
  <si>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</si>
  <si>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</si>
  <si>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</si>
  <si>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</si>
  <si>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</si>
  <si>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</si>
  <si>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</si>
  <si>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</si>
  <si>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</si>
  <si>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</si>
  <si>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</si>
  <si>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</si>
  <si>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</si>
  <si>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</si>
  <si>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</si>
  <si>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</si>
  <si>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</si>
  <si>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</si>
  <si>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</si>
  <si>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</si>
  <si>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</si>
  <si>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</si>
  <si>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</si>
  <si>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</si>
  <si>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</si>
  <si>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</si>
  <si>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</si>
  <si>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</si>
  <si>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</si>
  <si>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</si>
  <si>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</si>
  <si>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</si>
  <si>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</si>
  <si>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</si>
  <si>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</si>
  <si>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</si>
  <si>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</si>
  <si>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</si>
  <si>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</si>
  <si>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</si>
  <si>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</si>
  <si>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</si>
  <si>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</si>
  <si>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</si>
  <si>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</si>
  <si>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</si>
  <si>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</si>
  <si>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</si>
  <si>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</si>
  <si>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</si>
  <si>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</si>
  <si>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</si>
  <si>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</si>
  <si>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</si>
  <si>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</si>
  <si>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</si>
  <si>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</si>
  <si>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</si>
  <si>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</si>
  <si>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</si>
  <si>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</si>
  <si>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</si>
  <si>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</si>
  <si>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</si>
  <si>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</si>
  <si>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</si>
  <si>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</si>
  <si>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</si>
  <si>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</si>
  <si>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</si>
  <si>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</si>
  <si>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</si>
  <si>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</si>
  <si>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</si>
  <si>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</si>
  <si>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</si>
  <si>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</si>
  <si>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</si>
  <si>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</si>
  <si>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</si>
  <si>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</si>
  <si>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</si>
  <si>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</si>
  <si>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</si>
  <si>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</si>
  <si>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</si>
  <si>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</si>
  <si>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</si>
  <si>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</si>
  <si>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</si>
  <si>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</si>
  <si>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</si>
  <si>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</si>
  <si>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</si>
  <si>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</si>
  <si>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</si>
  <si>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</si>
  <si>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</si>
  <si>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</si>
  <si>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</si>
  <si>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</si>
  <si>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</si>
  <si>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</si>
  <si>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</si>
  <si>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</si>
  <si>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</si>
  <si>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</si>
  <si>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</si>
  <si>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</si>
  <si>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</si>
  <si>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</si>
  <si>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</si>
  <si>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</si>
  <si>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</si>
  <si>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</si>
  <si>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</si>
  <si>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</si>
  <si>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</si>
  <si>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</si>
  <si>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</si>
  <si>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</si>
  <si>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</si>
  <si>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</si>
  <si>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</si>
  <si>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</si>
  <si>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</si>
  <si>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</si>
  <si>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</si>
  <si>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</si>
  <si>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</si>
  <si>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</si>
  <si>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</si>
  <si>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</si>
  <si>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</si>
  <si>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</si>
  <si>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</si>
  <si>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</si>
  <si>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</si>
  <si>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</si>
  <si>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</si>
  <si>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</si>
  <si>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</si>
  <si>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</si>
  <si>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</si>
  <si>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</si>
  <si>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</si>
  <si>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</si>
  <si>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</si>
  <si>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</si>
  <si>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</si>
  <si>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</si>
  <si>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</si>
  <si>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</si>
  <si>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</si>
  <si>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</si>
  <si>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</si>
  <si>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</si>
  <si>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</si>
  <si>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</si>
  <si>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</si>
  <si>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</si>
  <si>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</si>
  <si>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</si>
  <si>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</si>
  <si>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</si>
  <si>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</si>
  <si>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</si>
  <si>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</si>
  <si>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</si>
  <si>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</si>
  <si>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</si>
  <si>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</si>
  <si>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</si>
  <si>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</si>
  <si>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</si>
  <si>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</si>
  <si>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</si>
  <si>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</si>
  <si>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</si>
  <si>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</si>
  <si>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</si>
  <si>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</si>
  <si>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</si>
  <si>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</si>
  <si>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</si>
  <si>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</si>
  <si>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</si>
  <si>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</si>
  <si>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</si>
  <si>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</si>
  <si>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</si>
  <si>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</si>
  <si>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</si>
  <si>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</si>
  <si>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</si>
  <si>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</si>
  <si>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</si>
  <si>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</si>
  <si>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</si>
  <si>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</si>
  <si>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</si>
  <si>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</si>
  <si>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</si>
  <si>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</si>
  <si>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</si>
  <si>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</si>
  <si>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</si>
  <si>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</si>
  <si>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</si>
  <si>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</si>
  <si>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</si>
  <si>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</si>
  <si>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</si>
  <si>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</si>
  <si>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</si>
  <si>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</si>
  <si>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</si>
  <si>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</si>
  <si>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</si>
  <si>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</si>
  <si>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</si>
  <si>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</si>
  <si>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</si>
  <si>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</si>
  <si>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</si>
  <si>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</si>
  <si>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</si>
  <si>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</si>
  <si>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</si>
  <si>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</si>
  <si>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</si>
  <si>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</si>
  <si>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</si>
  <si>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</si>
  <si>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</si>
  <si>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</si>
  <si>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</si>
  <si>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</si>
  <si>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</si>
  <si>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</si>
  <si>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</si>
  <si>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</si>
  <si>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</si>
  <si>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</si>
  <si>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</si>
  <si>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</si>
  <si>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</si>
  <si>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</si>
  <si>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</si>
  <si>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</si>
  <si>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</si>
  <si>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</si>
  <si>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</si>
  <si>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</si>
  <si>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</si>
  <si>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</si>
  <si>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</si>
  <si>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</si>
  <si>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</si>
  <si>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</si>
  <si>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</si>
  <si>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</si>
  <si>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</si>
  <si>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</si>
  <si>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</si>
  <si>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</si>
  <si>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</si>
  <si>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</si>
  <si>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</si>
  <si>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</si>
  <si>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</si>
  <si>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</si>
  <si>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</si>
  <si>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</si>
  <si>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</si>
  <si>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</si>
  <si>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</si>
  <si>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</si>
  <si>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</si>
  <si>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</si>
  <si>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</si>
  <si>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</si>
  <si>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</si>
  <si>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</si>
  <si>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</si>
  <si>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</si>
  <si>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</si>
  <si>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</si>
  <si>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</si>
  <si>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</si>
  <si>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</si>
  <si>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</si>
  <si>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</si>
  <si>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</si>
  <si>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</si>
  <si>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</si>
  <si>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</si>
  <si>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</si>
  <si>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</si>
  <si>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</si>
  <si>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</si>
  <si>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</si>
  <si>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</si>
  <si>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</si>
  <si>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</si>
  <si>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</si>
  <si>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</si>
  <si>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</si>
  <si>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</si>
  <si>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</si>
  <si>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</si>
  <si>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</si>
  <si>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</si>
  <si>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</si>
  <si>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</si>
  <si>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</si>
  <si>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</si>
  <si>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</si>
  <si>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</si>
  <si>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</si>
  <si>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</si>
  <si>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</si>
  <si>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</si>
  <si>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</si>
  <si>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</si>
  <si>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</si>
  <si>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</si>
  <si>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</si>
  <si>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</si>
  <si>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</si>
  <si>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</si>
  <si>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</si>
  <si>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</si>
  <si>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</si>
  <si>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</si>
  <si>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</si>
  <si>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</si>
  <si>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</si>
  <si>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</si>
  <si>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</si>
  <si>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</si>
  <si>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</si>
  <si>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</si>
  <si>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</si>
  <si>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</si>
  <si>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</si>
  <si>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</si>
  <si>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</si>
  <si>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</si>
  <si>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</si>
  <si>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</si>
  <si>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</si>
  <si>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</si>
  <si>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</si>
  <si>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</si>
  <si>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</si>
  <si>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</si>
  <si>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</si>
  <si>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</si>
  <si>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</si>
  <si>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</si>
  <si>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</si>
  <si>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</si>
  <si>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</si>
  <si>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</si>
  <si>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</si>
  <si>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</si>
  <si>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</si>
  <si>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</si>
  <si>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</si>
  <si>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</si>
  <si>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</si>
  <si>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</si>
  <si>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</si>
  <si>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</si>
  <si>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</si>
  <si>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</si>
  <si>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</si>
  <si>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</si>
  <si>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</si>
  <si>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</si>
  <si>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</si>
  <si>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</si>
  <si>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</si>
  <si>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</si>
  <si>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</si>
  <si>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</si>
  <si>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</si>
  <si>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</si>
  <si>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</si>
  <si>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</si>
  <si>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</si>
  <si>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</si>
  <si>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</si>
  <si>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</si>
  <si>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</si>
  <si>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</si>
  <si>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</si>
  <si>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</si>
  <si>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</si>
  <si>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</si>
  <si>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</si>
  <si>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</si>
  <si>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</si>
  <si>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</si>
  <si>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</si>
  <si>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</si>
  <si>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</si>
  <si>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</si>
  <si>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</si>
  <si>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</si>
  <si>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</si>
  <si>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</si>
  <si>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</si>
  <si>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</si>
  <si>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</si>
  <si>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</si>
  <si>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</si>
  <si>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</si>
  <si>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</si>
  <si>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</si>
  <si>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</si>
  <si>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</si>
  <si>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</si>
  <si>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</si>
  <si>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</si>
  <si>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</si>
  <si>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</si>
  <si>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</si>
  <si>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</si>
  <si>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</si>
  <si>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</si>
  <si>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</si>
  <si>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</si>
  <si>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</si>
  <si>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</si>
  <si>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</si>
  <si>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</si>
  <si>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</si>
  <si>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</si>
  <si>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</si>
  <si>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</si>
  <si>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</si>
  <si>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</si>
  <si>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</si>
  <si>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</si>
  <si>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</si>
  <si>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</si>
  <si>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</si>
  <si>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</si>
  <si>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</si>
  <si>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</si>
  <si>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</si>
  <si>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</si>
  <si>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</si>
  <si>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</si>
  <si>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</si>
  <si>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</si>
  <si>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</si>
  <si>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</si>
  <si>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</si>
  <si>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</si>
  <si>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</si>
  <si>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</si>
  <si>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</si>
  <si>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</si>
  <si>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</si>
  <si>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</si>
  <si>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</si>
  <si>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</si>
  <si>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</si>
  <si>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</si>
  <si>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</si>
  <si>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</si>
  <si>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</si>
  <si>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</si>
  <si>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</si>
  <si>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</si>
  <si>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</si>
  <si>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</si>
  <si>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</si>
  <si>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</si>
  <si>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</si>
  <si>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</si>
  <si>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</si>
  <si>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</si>
  <si>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</si>
  <si>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</si>
  <si>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</si>
  <si>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</si>
  <si>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</si>
  <si>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</si>
  <si>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</si>
  <si>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</si>
  <si>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</si>
  <si>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</si>
  <si>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</si>
  <si>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</si>
  <si>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</si>
  <si>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</si>
  <si>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</si>
  <si>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</si>
  <si>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</si>
  <si>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</si>
  <si>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</si>
  <si>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</si>
  <si>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</si>
  <si>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</si>
  <si>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</si>
  <si>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</si>
  <si>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</si>
  <si>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</si>
  <si>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</si>
  <si>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</si>
  <si>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</si>
  <si>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</si>
  <si>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</si>
  <si>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</si>
  <si>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</si>
  <si>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</si>
  <si>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</si>
  <si>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</si>
  <si>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</si>
  <si>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</si>
  <si>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</si>
  <si>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</si>
  <si>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</si>
  <si>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</si>
  <si>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</si>
  <si>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</si>
  <si>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</si>
  <si>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</si>
  <si>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</si>
  <si>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</si>
  <si>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</si>
  <si>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</si>
  <si>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</si>
  <si>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</si>
  <si>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</si>
  <si>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</si>
  <si>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</si>
  <si>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</si>
  <si>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</si>
  <si>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</si>
  <si>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</si>
  <si>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</si>
  <si>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</si>
  <si>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</si>
  <si>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</si>
  <si>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</si>
  <si>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</si>
  <si>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</si>
  <si>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</si>
  <si>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</si>
  <si>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</si>
  <si>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</si>
  <si>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</si>
  <si>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</si>
  <si>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</si>
  <si>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</si>
  <si>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</si>
  <si>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</si>
  <si>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</si>
  <si>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</si>
  <si>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</si>
  <si>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</si>
  <si>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</si>
  <si>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</si>
  <si>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</si>
  <si>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</si>
  <si>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</si>
  <si>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</si>
  <si>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</si>
  <si>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</si>
  <si>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</si>
  <si>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</si>
  <si>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</si>
  <si>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</si>
  <si>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</si>
  <si>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</si>
  <si>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</si>
  <si>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</si>
  <si>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</si>
  <si>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</si>
  <si>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</si>
  <si>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</si>
  <si>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</si>
  <si>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</si>
  <si>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</si>
  <si>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</si>
  <si>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</si>
  <si>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</si>
  <si>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</si>
  <si>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</si>
  <si>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</si>
  <si>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</si>
  <si>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</si>
  <si>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</si>
  <si>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</si>
  <si>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</si>
  <si>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</si>
  <si>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</si>
  <si>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</si>
  <si>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</si>
  <si>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</si>
  <si>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</si>
  <si>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</si>
  <si>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</si>
  <si>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</si>
  <si>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</si>
  <si>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</si>
  <si>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</si>
  <si>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</si>
  <si>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</si>
  <si>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</si>
  <si>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</si>
  <si>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</si>
  <si>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</si>
  <si>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</si>
  <si>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</si>
  <si>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</si>
  <si>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</si>
  <si>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</si>
  <si>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</si>
  <si>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</si>
  <si>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</si>
  <si>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</si>
  <si>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</si>
  <si>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</si>
  <si>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</si>
  <si>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</si>
  <si>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</si>
  <si>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</si>
  <si>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</si>
  <si>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</si>
  <si>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</si>
  <si>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</si>
  <si>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</si>
  <si>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</si>
  <si>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</si>
  <si>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</si>
  <si>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</si>
  <si>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</si>
  <si>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</si>
  <si>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</si>
  <si>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</si>
  <si>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</si>
  <si>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</si>
  <si>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</si>
  <si>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</si>
  <si>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</si>
  <si>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</si>
  <si>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</si>
  <si>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</si>
  <si>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</si>
  <si>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</si>
  <si>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</si>
  <si>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</si>
  <si>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</si>
  <si>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</si>
  <si>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</si>
  <si>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</si>
  <si>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</si>
  <si>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</si>
  <si>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</si>
  <si>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</si>
  <si>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</si>
  <si>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</si>
  <si>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</si>
  <si>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</si>
  <si>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</si>
  <si>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</si>
  <si>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</si>
  <si>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</si>
  <si>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</si>
  <si>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</si>
  <si>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</si>
  <si>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</si>
  <si>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</si>
  <si>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</si>
  <si>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</si>
  <si>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</si>
  <si>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</si>
  <si>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</si>
  <si>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</si>
  <si>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</si>
  <si>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</si>
  <si>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</si>
  <si>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</si>
  <si>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</si>
  <si>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</si>
  <si>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</si>
  <si>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</si>
  <si>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</si>
  <si>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</si>
  <si>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</si>
  <si>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</si>
  <si>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</si>
  <si>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</si>
  <si>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</si>
  <si>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</si>
  <si>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</si>
  <si>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</si>
  <si>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</si>
  <si>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</si>
  <si>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</si>
  <si>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</si>
  <si>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</si>
  <si>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</si>
  <si>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</si>
  <si>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</si>
  <si>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</si>
  <si>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</si>
  <si>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</si>
  <si>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</si>
  <si>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</si>
  <si>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</si>
  <si>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</si>
  <si>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</si>
  <si>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</si>
  <si>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</si>
  <si>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</si>
  <si>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</si>
  <si>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</si>
  <si>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</si>
  <si>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</si>
  <si>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</si>
  <si>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</si>
  <si>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</si>
  <si>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</si>
  <si>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</si>
  <si>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</si>
  <si>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</si>
  <si>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</si>
  <si>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</si>
  <si>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</si>
  <si>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</si>
  <si>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</si>
  <si>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</si>
  <si>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</si>
  <si>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</si>
  <si>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</si>
  <si>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</si>
  <si>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</si>
  <si>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</si>
  <si>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</si>
  <si>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</si>
  <si>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</si>
  <si>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</si>
  <si>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</si>
  <si>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</si>
  <si>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</si>
  <si>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</si>
  <si>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</si>
  <si>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</si>
  <si>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</si>
  <si>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</si>
  <si>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</si>
  <si>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</si>
  <si>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</si>
  <si>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</si>
  <si>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</si>
  <si>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</si>
  <si>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</si>
  <si>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</si>
  <si>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</si>
  <si>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</si>
  <si>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</si>
  <si>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</si>
  <si>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</si>
  <si>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</si>
  <si>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</si>
  <si>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</si>
  <si>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</si>
  <si>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</si>
  <si>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</si>
  <si>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</si>
  <si>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</si>
  <si>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</si>
  <si>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</si>
  <si>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</si>
  <si>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</si>
  <si>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</si>
  <si>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</si>
  <si>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</si>
  <si>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</si>
  <si>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</si>
  <si>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</si>
  <si>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</si>
  <si>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</si>
  <si>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</si>
  <si>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</si>
  <si>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</si>
  <si>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</si>
  <si>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</si>
  <si>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</si>
  <si>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</si>
  <si>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</si>
  <si>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</si>
  <si>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</si>
  <si>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</si>
  <si>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</si>
  <si>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</si>
  <si>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</si>
  <si>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</si>
  <si>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</si>
  <si>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</si>
  <si>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</si>
  <si>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</si>
  <si>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</si>
  <si>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</si>
  <si>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</si>
  <si>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</si>
  <si>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</si>
  <si>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</si>
  <si>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</si>
  <si>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</si>
  <si>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</si>
  <si>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</si>
  <si>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</si>
  <si>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</si>
  <si>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</si>
  <si>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</si>
  <si>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</si>
  <si>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</si>
  <si>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</si>
  <si>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</si>
  <si>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</si>
  <si>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</si>
  <si>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</si>
  <si>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</si>
  <si>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</si>
  <si>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</si>
  <si>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</si>
  <si>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</si>
  <si>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</si>
  <si>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</si>
  <si>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</si>
  <si>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</si>
  <si>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</si>
  <si>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</si>
  <si>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</si>
  <si>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</si>
  <si>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</si>
  <si>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</si>
  <si>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</si>
  <si>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</si>
  <si>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</si>
  <si>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</si>
  <si>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</si>
  <si>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</si>
  <si>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</si>
  <si>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</si>
  <si>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</si>
  <si>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</si>
  <si>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</si>
  <si>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</si>
  <si>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</si>
  <si>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</si>
  <si>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</si>
  <si>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</si>
  <si>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</si>
  <si>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</si>
  <si>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</si>
  <si>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</si>
  <si>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</si>
  <si>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</si>
  <si>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</si>
  <si>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</si>
  <si>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</si>
  <si>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</si>
  <si>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</si>
  <si>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</si>
  <si>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</si>
  <si>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</si>
  <si>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</si>
  <si>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</si>
  <si>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</si>
  <si>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</si>
  <si>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</si>
  <si>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</si>
  <si>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</si>
  <si>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</si>
  <si>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</si>
  <si>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</si>
  <si>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</si>
  <si>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</si>
  <si>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</si>
  <si>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</si>
  <si>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</si>
  <si>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</si>
  <si>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</si>
  <si>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</si>
  <si>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</si>
  <si>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</si>
  <si>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</si>
  <si>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</si>
  <si>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</si>
  <si>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</si>
  <si>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</si>
  <si>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</si>
  <si>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</si>
  <si>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</si>
  <si>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</si>
  <si>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</si>
  <si>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</si>
  <si>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</si>
  <si>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</si>
  <si>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</si>
  <si>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</si>
  <si>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</si>
  <si>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</si>
  <si>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</si>
  <si>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</si>
  <si>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</si>
  <si>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</si>
  <si>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</si>
  <si>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</si>
  <si>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</si>
  <si>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</si>
  <si>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</si>
  <si>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</si>
  <si>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</si>
  <si>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</si>
  <si>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</si>
  <si>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</si>
  <si>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</si>
  <si>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</si>
  <si>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</si>
  <si>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</si>
  <si>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</si>
  <si>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</si>
  <si>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</si>
  <si>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</si>
  <si>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</si>
  <si>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</si>
  <si>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</si>
  <si>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</si>
  <si>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</si>
  <si>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</si>
  <si>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</si>
  <si>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</si>
  <si>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</si>
  <si>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</si>
  <si>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</si>
  <si>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</si>
  <si>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</si>
  <si>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</si>
  <si>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</si>
  <si>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</si>
  <si>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</si>
  <si>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</si>
  <si>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</si>
  <si>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</si>
  <si>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</si>
  <si>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</si>
  <si>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</si>
  <si>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</si>
  <si>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</si>
  <si>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</si>
  <si>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</si>
  <si>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</si>
  <si>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</si>
  <si>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</si>
  <si>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</si>
  <si>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</si>
  <si>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</si>
  <si>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</si>
  <si>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</si>
  <si>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</si>
  <si>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</si>
  <si>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</si>
  <si>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</si>
  <si>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</si>
  <si>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</si>
  <si>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</si>
  <si>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</si>
  <si>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</si>
  <si>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</si>
  <si>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</si>
  <si>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</si>
  <si>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</si>
  <si>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</si>
  <si>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</si>
  <si>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</si>
  <si>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</si>
  <si>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</si>
  <si>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</si>
  <si>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</si>
  <si>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</si>
  <si>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</si>
  <si>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</si>
  <si>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</si>
  <si>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</si>
  <si>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</si>
  <si>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</si>
  <si>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</si>
  <si>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</si>
  <si>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</si>
  <si>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</si>
  <si>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</si>
  <si>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</si>
  <si>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</si>
  <si>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</si>
  <si>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</si>
  <si>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</si>
  <si>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</si>
  <si>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</si>
  <si>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</si>
  <si>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</si>
  <si>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</si>
  <si>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</si>
  <si>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</si>
  <si>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</si>
  <si>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</si>
  <si>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</si>
  <si>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</si>
  <si>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</si>
  <si>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</si>
  <si>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</si>
  <si>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</si>
  <si>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</si>
  <si>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</si>
  <si>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</si>
  <si>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</si>
  <si>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</si>
  <si>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</si>
  <si>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</si>
  <si>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</si>
  <si>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</si>
  <si>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</si>
  <si>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</si>
  <si>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</si>
  <si>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</si>
  <si>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</si>
  <si>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</si>
  <si>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</si>
  <si>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</si>
  <si>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</si>
  <si>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</si>
  <si>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</si>
  <si>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</si>
  <si>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</si>
  <si>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</si>
  <si>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</si>
  <si>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</si>
  <si>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</si>
  <si>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</si>
  <si>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</si>
  <si>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</si>
  <si>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</si>
  <si>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</si>
  <si>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</si>
  <si>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</si>
  <si>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</si>
  <si>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</si>
  <si>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</si>
  <si>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</si>
  <si>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</si>
  <si>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</si>
  <si>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</si>
  <si>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</si>
  <si>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</si>
  <si>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</si>
  <si>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</si>
  <si>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</si>
  <si>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</si>
  <si>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</si>
  <si>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</si>
  <si>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</si>
  <si>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</si>
  <si>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</si>
  <si>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</si>
  <si>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</si>
  <si>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</si>
  <si>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</si>
  <si>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</si>
  <si>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</si>
  <si>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</si>
  <si>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</si>
  <si>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</si>
  <si>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</si>
  <si>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</si>
  <si>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</si>
  <si>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</si>
  <si>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</si>
  <si>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</si>
  <si>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</si>
  <si>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</si>
  <si>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</si>
  <si>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</si>
  <si>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</si>
  <si>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</si>
  <si>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</si>
  <si>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</si>
  <si>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</si>
  <si>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</si>
  <si>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</si>
  <si>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</si>
  <si>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</si>
  <si>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</si>
  <si>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</si>
  <si>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</si>
  <si>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</si>
  <si>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</si>
  <si>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</si>
  <si>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</si>
  <si>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</si>
  <si>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</si>
  <si>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</si>
  <si>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</si>
  <si>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</si>
  <si>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</si>
  <si>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</si>
  <si>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</si>
  <si>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</si>
  <si>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</si>
  <si>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</si>
  <si>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</si>
  <si>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</si>
  <si>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</si>
  <si>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</si>
  <si>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</si>
  <si>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</si>
  <si>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</si>
  <si>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</si>
  <si>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</si>
  <si>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</si>
  <si>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</si>
  <si>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</si>
  <si>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</si>
  <si>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</si>
  <si>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</si>
  <si>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</si>
  <si>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</si>
  <si>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</si>
  <si>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</si>
  <si>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</si>
  <si>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</si>
  <si>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</si>
  <si>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</si>
  <si>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</si>
  <si>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</si>
  <si>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</si>
  <si>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</si>
  <si>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</si>
  <si>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</si>
  <si>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</si>
  <si>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</si>
  <si>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</si>
  <si>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</si>
  <si>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</si>
  <si>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</si>
  <si>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</si>
  <si>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</si>
  <si>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</si>
  <si>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</si>
  <si>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</si>
  <si>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</si>
  <si>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</si>
  <si>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</si>
  <si>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</si>
  <si>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</si>
  <si>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</si>
  <si>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</si>
  <si>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</si>
  <si>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</si>
  <si>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</si>
  <si>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</si>
  <si>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</si>
  <si>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</si>
  <si>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</si>
  <si>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</si>
  <si>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</si>
  <si>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</si>
  <si>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</si>
  <si>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</si>
  <si>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</si>
  <si>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</si>
  <si>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</si>
  <si>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</si>
  <si>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</si>
  <si>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</si>
  <si>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</si>
  <si>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</si>
  <si>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</si>
  <si>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</si>
  <si>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</si>
  <si>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</si>
  <si>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</si>
  <si>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</si>
  <si>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</si>
  <si>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</si>
  <si>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</si>
  <si>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</si>
  <si>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</si>
  <si>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</si>
  <si>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</si>
  <si>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</si>
  <si>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</si>
  <si>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</si>
  <si>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</si>
  <si>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</si>
  <si>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</si>
  <si>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</si>
  <si>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</si>
  <si>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</si>
  <si>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</si>
  <si>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</si>
  <si>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</si>
  <si>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</si>
  <si>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</si>
  <si>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</si>
  <si>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</si>
  <si>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</si>
  <si>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</si>
  <si>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</si>
  <si>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</si>
  <si>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</si>
  <si>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</si>
  <si>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</si>
  <si>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</si>
  <si>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</si>
  <si>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</si>
  <si>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</si>
  <si>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</si>
  <si>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</si>
  <si>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</si>
  <si>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</si>
  <si>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</si>
  <si>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</si>
  <si>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</si>
  <si>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</si>
  <si>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</si>
  <si>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</si>
  <si>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</si>
  <si>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</si>
  <si>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</si>
  <si>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</si>
  <si>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</si>
  <si>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</si>
  <si>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</si>
  <si>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</si>
  <si>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</si>
  <si>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</si>
  <si>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</si>
  <si>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</si>
  <si>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</si>
  <si>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</si>
  <si>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</si>
  <si>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</si>
  <si>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</si>
  <si>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</si>
  <si>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</si>
  <si>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</si>
  <si>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</si>
  <si>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</si>
  <si>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</si>
  <si>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</si>
  <si>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</si>
  <si>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</si>
  <si>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</si>
  <si>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</si>
  <si>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</si>
  <si>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</si>
  <si>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</si>
  <si>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</si>
  <si>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</si>
  <si>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</si>
  <si>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</si>
  <si>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</si>
  <si>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</si>
  <si>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</si>
  <si>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</si>
  <si>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</si>
  <si>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</si>
  <si>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</si>
  <si>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</si>
  <si>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</si>
  <si>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</si>
  <si>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</si>
  <si>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</si>
  <si>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</si>
  <si>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</si>
  <si>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</si>
  <si>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</si>
  <si>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</si>
  <si>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</si>
  <si>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</si>
  <si>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</si>
  <si>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</si>
  <si>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</si>
  <si>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</si>
  <si>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</si>
  <si>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</si>
  <si>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</si>
  <si>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</si>
  <si>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</si>
  <si>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</si>
  <si>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</si>
  <si>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</si>
  <si>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</si>
  <si>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</si>
  <si>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</si>
  <si>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</si>
  <si>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</si>
  <si>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</si>
  <si>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</si>
  <si>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</si>
  <si>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</si>
  <si>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</si>
  <si>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</si>
  <si>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</si>
  <si>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</si>
  <si>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</si>
  <si>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</si>
  <si>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</si>
  <si>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</si>
  <si>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</si>
  <si>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</si>
  <si>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</si>
  <si>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</si>
  <si>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</si>
  <si>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</si>
  <si>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</si>
  <si>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</si>
  <si>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</si>
  <si>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</si>
  <si>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</si>
  <si>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</si>
  <si>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</si>
  <si>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</si>
  <si>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</si>
  <si>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</si>
  <si>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</si>
  <si>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</si>
  <si>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</si>
  <si>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</si>
  <si>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</si>
  <si>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</si>
  <si>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</si>
  <si>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</si>
  <si>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</si>
  <si>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</si>
  <si>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</si>
  <si>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</si>
  <si>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</si>
  <si>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</si>
  <si>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</si>
  <si>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</si>
  <si>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</si>
  <si>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</si>
  <si>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</si>
  <si>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</si>
  <si>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</si>
  <si>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</si>
  <si>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</si>
  <si>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</si>
  <si>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</si>
  <si>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</si>
  <si>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</si>
  <si>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</si>
  <si>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</si>
  <si>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</si>
  <si>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</si>
  <si>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</si>
  <si>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</si>
  <si>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</si>
  <si>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</si>
  <si>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</si>
  <si>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</si>
  <si>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</si>
  <si>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</si>
  <si>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</si>
  <si>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</si>
  <si>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</si>
  <si>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</si>
  <si>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</si>
  <si>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</si>
  <si>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</si>
  <si>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</si>
  <si>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</si>
  <si>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</si>
  <si>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</si>
  <si>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</si>
  <si>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</si>
  <si>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</si>
  <si>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</si>
  <si>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</si>
  <si>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</si>
  <si>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</si>
  <si>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</si>
  <si>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</si>
  <si>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</si>
  <si>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</si>
  <si>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</si>
  <si>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</si>
  <si>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</si>
  <si>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</si>
  <si>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</si>
  <si>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</si>
  <si>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</si>
  <si>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</si>
  <si>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</si>
  <si>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</si>
  <si>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</si>
  <si>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</si>
  <si>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</si>
  <si>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</si>
  <si>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</si>
  <si>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</si>
  <si>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</si>
  <si>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</si>
  <si>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</si>
  <si>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</si>
  <si>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</si>
  <si>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</si>
  <si>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</si>
  <si>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</si>
  <si>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</si>
  <si>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</si>
  <si>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</si>
  <si>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</si>
  <si>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</si>
  <si>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</si>
  <si>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</si>
  <si>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</si>
  <si>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</si>
  <si>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</si>
  <si>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</si>
  <si>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</si>
  <si>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</si>
  <si>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</si>
  <si>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</si>
  <si>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</si>
  <si>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</si>
  <si>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</si>
  <si>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</si>
  <si>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</si>
  <si>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</si>
  <si>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</si>
  <si>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</si>
  <si>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</si>
  <si>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</si>
  <si>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</si>
  <si>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</si>
  <si>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</si>
  <si>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</si>
  <si>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</si>
  <si>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</si>
  <si>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</si>
  <si>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</si>
  <si>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</si>
  <si>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</si>
  <si>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</si>
  <si>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</si>
  <si>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</si>
  <si>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</si>
  <si>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</si>
  <si>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</si>
  <si>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</si>
  <si>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</si>
  <si>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</si>
  <si>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</si>
  <si>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</si>
  <si>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</si>
  <si>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</si>
  <si>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</si>
  <si>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</si>
  <si>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</si>
  <si>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</si>
  <si>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</si>
  <si>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</si>
  <si>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</si>
  <si>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</si>
  <si>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</si>
  <si>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</si>
  <si>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</si>
  <si>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</si>
  <si>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</si>
  <si>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</si>
  <si>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</si>
  <si>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</si>
  <si>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</si>
  <si>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</si>
  <si>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</si>
  <si>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</si>
  <si>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</si>
  <si>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</si>
  <si>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</si>
  <si>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</si>
  <si>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</si>
  <si>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</si>
  <si>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</si>
  <si>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</si>
  <si>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</si>
  <si>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</si>
  <si>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</si>
  <si>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</si>
  <si>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</si>
  <si>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</si>
  <si>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</si>
  <si>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</si>
  <si>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</si>
  <si>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</si>
  <si>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</si>
  <si>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</si>
  <si>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</si>
  <si>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</si>
  <si>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</si>
  <si>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</si>
  <si>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</si>
  <si>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</si>
  <si>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</si>
  <si>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</si>
  <si>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</si>
  <si>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</si>
  <si>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</si>
  <si>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</si>
  <si>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</si>
  <si>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</si>
  <si>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</si>
  <si>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</si>
  <si>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</si>
  <si>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</si>
  <si>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</si>
  <si>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</si>
  <si>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</si>
  <si>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</si>
  <si>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</si>
  <si>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</si>
  <si>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</si>
  <si>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</si>
  <si>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</si>
  <si>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</si>
  <si>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</si>
  <si>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</si>
  <si>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</si>
  <si>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</si>
  <si>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</si>
  <si>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</si>
  <si>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</si>
  <si>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</si>
  <si>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</si>
  <si>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</si>
  <si>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</si>
  <si>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</si>
  <si>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</si>
  <si>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</si>
  <si>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</si>
  <si>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</si>
  <si>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</si>
  <si>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</si>
  <si>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</si>
  <si>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</si>
  <si>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</si>
  <si>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</si>
  <si>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</si>
  <si>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</si>
  <si>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</si>
  <si>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</si>
  <si>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</si>
  <si>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</si>
  <si>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</si>
  <si>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</si>
  <si>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</si>
  <si>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</si>
  <si>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</si>
  <si>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</si>
  <si>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</si>
  <si>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</si>
  <si>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</si>
  <si>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</si>
  <si>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</si>
  <si>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</si>
  <si>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</si>
  <si>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</si>
  <si>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</si>
  <si>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</si>
  <si>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</si>
  <si>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</si>
  <si>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</si>
  <si>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</si>
  <si>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</si>
  <si>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</si>
  <si>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</si>
  <si>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</si>
  <si>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</si>
  <si>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</si>
  <si>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</si>
  <si>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</si>
  <si>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</si>
  <si>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</si>
  <si>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</si>
  <si>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</si>
  <si>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</si>
  <si>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</si>
  <si>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</si>
  <si>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</si>
  <si>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</si>
  <si>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</si>
  <si>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</si>
  <si>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</si>
  <si>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</si>
  <si>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</si>
  <si>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</si>
  <si>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</si>
  <si>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</si>
  <si>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</si>
  <si>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</si>
  <si>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</si>
  <si>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</si>
  <si>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</si>
  <si>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</si>
  <si>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</si>
  <si>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</si>
  <si>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</si>
  <si>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</si>
  <si>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</si>
  <si>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</si>
  <si>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</si>
  <si>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</si>
  <si>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</si>
  <si>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</si>
  <si>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</si>
  <si>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</si>
  <si>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</si>
  <si>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</si>
  <si>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</si>
  <si>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</si>
  <si>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</si>
  <si>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</si>
  <si>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</si>
  <si>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</si>
  <si>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</si>
  <si>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</si>
  <si>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</si>
  <si>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</si>
  <si>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</si>
  <si>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</si>
  <si>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</si>
  <si>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</si>
  <si>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</si>
  <si>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</si>
  <si>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</si>
  <si>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</si>
  <si>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</si>
  <si>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</si>
  <si>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</si>
  <si>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</si>
  <si>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</si>
  <si>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</si>
  <si>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</si>
  <si>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</si>
  <si>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</si>
  <si>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</si>
  <si>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</si>
  <si>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</si>
  <si>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</si>
  <si>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</si>
  <si>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</si>
  <si>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</si>
  <si>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</si>
  <si>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</si>
  <si>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</si>
  <si>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</si>
  <si>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</si>
  <si>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</si>
  <si>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</si>
  <si>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</si>
  <si>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</si>
  <si>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</si>
  <si>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</si>
  <si>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</si>
  <si>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</si>
  <si>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</si>
  <si>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</si>
  <si>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</si>
  <si>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</si>
  <si>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</si>
  <si>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</si>
  <si>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</si>
  <si>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</si>
  <si>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</si>
  <si>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</si>
  <si>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</si>
  <si>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</si>
  <si>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</si>
  <si>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</si>
  <si>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</si>
  <si>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</si>
  <si>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</si>
  <si>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</si>
  <si>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</si>
  <si>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</si>
  <si>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</si>
  <si>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</si>
  <si>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</si>
  <si>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</si>
  <si>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</si>
  <si>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</si>
  <si>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</si>
  <si>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</si>
  <si>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</si>
  <si>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</si>
  <si>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</si>
  <si>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</si>
  <si>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</si>
  <si>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</si>
  <si>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</si>
  <si>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</si>
  <si>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</si>
  <si>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</si>
  <si>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</si>
  <si>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</si>
  <si>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</si>
  <si>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</si>
  <si>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</si>
  <si>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</si>
  <si>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</si>
  <si>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</si>
  <si>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</si>
  <si>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</si>
  <si>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</si>
  <si>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</si>
  <si>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</si>
  <si>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</si>
  <si>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</si>
  <si>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</si>
  <si>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</si>
  <si>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</si>
  <si>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</si>
  <si>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</si>
  <si>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</si>
  <si>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</si>
  <si>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</si>
  <si>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</si>
  <si>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</si>
  <si>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</si>
  <si>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</si>
  <si>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</si>
  <si>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</si>
  <si>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</si>
  <si>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</si>
  <si>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</si>
  <si>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</si>
  <si>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</si>
  <si>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</si>
  <si>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</si>
  <si>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</si>
  <si>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</si>
  <si>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</si>
  <si>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</si>
  <si>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</si>
  <si>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</si>
  <si>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</si>
  <si>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</si>
  <si>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</si>
  <si>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</si>
  <si>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</si>
  <si>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</si>
  <si>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</si>
  <si>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</si>
  <si>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</si>
  <si>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</si>
  <si>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</si>
  <si>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</si>
  <si>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</si>
  <si>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</si>
  <si>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</si>
  <si>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</si>
  <si>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</si>
  <si>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</si>
  <si>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</si>
  <si>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</si>
  <si>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</si>
  <si>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</si>
  <si>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</si>
  <si>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</si>
  <si>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</si>
  <si>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</si>
  <si>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</si>
  <si>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</si>
  <si>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</si>
  <si>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</si>
  <si>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</si>
  <si>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</si>
  <si>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</si>
  <si>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</si>
  <si>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</si>
  <si>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</si>
  <si>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</si>
  <si>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</si>
  <si>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</si>
  <si>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</si>
  <si>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</si>
  <si>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</si>
  <si>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</si>
  <si>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</si>
  <si>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</si>
  <si>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</si>
  <si>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</si>
  <si>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</si>
  <si>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</si>
  <si>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</si>
  <si>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</si>
  <si>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</si>
  <si>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</si>
  <si>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</si>
  <si>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</si>
  <si>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</si>
  <si>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</si>
  <si>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</si>
  <si>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</si>
  <si>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</si>
  <si>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</si>
  <si>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</si>
  <si>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</si>
  <si>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</si>
  <si>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</si>
  <si>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</si>
  <si>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</si>
  <si>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</si>
  <si>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</si>
  <si>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</si>
  <si>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</si>
  <si>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</si>
  <si>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</si>
  <si>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</si>
  <si>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</si>
  <si>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</si>
  <si>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</si>
  <si>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</si>
  <si>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</si>
  <si>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</si>
  <si>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</si>
  <si>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</si>
  <si>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</si>
  <si>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</si>
  <si>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</si>
  <si>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</si>
  <si>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</si>
  <si>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</si>
  <si>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</si>
  <si>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</si>
  <si>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</si>
  <si>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</si>
  <si>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</si>
  <si>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</si>
  <si>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</si>
  <si>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</si>
  <si>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</si>
  <si>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</si>
  <si>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</si>
  <si>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</si>
  <si>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</si>
  <si>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</si>
  <si>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</si>
  <si>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</si>
  <si>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</si>
  <si>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</si>
  <si>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</si>
  <si>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</si>
  <si>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</si>
  <si>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</si>
  <si>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</si>
  <si>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</si>
  <si>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</si>
  <si>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</si>
  <si>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</si>
  <si>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</si>
  <si>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</si>
  <si>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</si>
  <si>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</si>
  <si>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</si>
  <si>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</si>
  <si>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</si>
  <si>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</si>
  <si>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</si>
  <si>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</si>
  <si>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</si>
  <si>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</si>
  <si>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</si>
  <si>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</si>
  <si>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</si>
  <si>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</si>
  <si>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</si>
  <si>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</si>
  <si>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</si>
  <si>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</si>
  <si>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</si>
  <si>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</si>
  <si>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</si>
  <si>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</si>
  <si>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</si>
  <si>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</si>
  <si>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</si>
  <si>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</si>
  <si>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</si>
  <si>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</si>
  <si>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</si>
  <si>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</si>
  <si>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</si>
  <si>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</si>
  <si>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</si>
  <si>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</si>
  <si>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</si>
  <si>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</si>
  <si>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</si>
  <si>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</si>
  <si>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</si>
  <si>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</si>
  <si>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</si>
  <si>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</si>
  <si>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</si>
  <si>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</si>
  <si>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</si>
  <si>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</si>
  <si>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</si>
  <si>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</si>
  <si>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</si>
  <si>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</si>
  <si>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</si>
  <si>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</si>
  <si>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</si>
  <si>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</si>
  <si>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</si>
  <si>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</si>
  <si>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</si>
  <si>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</si>
  <si>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</si>
  <si>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</si>
  <si>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</si>
  <si>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</si>
  <si>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</si>
  <si>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</si>
  <si>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</si>
  <si>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</si>
  <si>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</si>
  <si>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</si>
  <si>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</si>
  <si>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</si>
  <si>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</si>
  <si>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</si>
  <si>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</si>
  <si>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</si>
  <si>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</si>
  <si>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</si>
  <si>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</si>
  <si>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</si>
  <si>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</si>
  <si>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</si>
  <si>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</si>
  <si>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</si>
  <si>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</si>
  <si>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</si>
  <si>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</si>
  <si>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</si>
  <si>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</si>
  <si>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</si>
  <si>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</si>
  <si>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</si>
  <si>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</si>
  <si>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</si>
  <si>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</si>
  <si>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</si>
  <si>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</si>
  <si>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</si>
  <si>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</si>
  <si>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</si>
  <si>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</si>
  <si>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</si>
  <si>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</si>
  <si>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</si>
  <si>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</si>
  <si>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</si>
  <si>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</si>
  <si>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</si>
  <si>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</si>
  <si>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</si>
  <si>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</si>
  <si>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</si>
  <si>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</si>
  <si>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</si>
  <si>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</si>
  <si>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</si>
  <si>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</si>
  <si>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</si>
  <si>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</si>
  <si>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</si>
  <si>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</si>
  <si>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</si>
  <si>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</si>
  <si>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</si>
  <si>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</si>
  <si>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</si>
  <si>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</si>
  <si>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</si>
  <si>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</si>
  <si>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</si>
  <si>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</si>
  <si>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</si>
  <si>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</si>
  <si>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</si>
  <si>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</si>
  <si>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</si>
  <si>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</si>
  <si>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</si>
  <si>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</si>
  <si>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</si>
  <si>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</si>
  <si>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</si>
  <si>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</si>
  <si>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</si>
  <si>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</si>
  <si>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</si>
  <si>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</si>
  <si>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</si>
  <si>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</si>
  <si>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</si>
  <si>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</si>
  <si>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</si>
  <si>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</si>
  <si>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</si>
  <si>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</si>
  <si>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</si>
  <si>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</si>
  <si>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</si>
  <si>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</si>
  <si>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</si>
  <si>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</si>
  <si>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</si>
  <si>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</si>
  <si>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</si>
  <si>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</si>
  <si>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</si>
  <si>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</si>
  <si>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</si>
  <si>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</si>
  <si>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</si>
  <si>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</si>
  <si>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</si>
  <si>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</si>
  <si>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</si>
  <si>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</si>
  <si>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</si>
  <si>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</si>
  <si>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</si>
  <si>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</si>
  <si>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</si>
  <si>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</si>
  <si>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</si>
  <si>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</si>
  <si>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</si>
  <si>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</si>
  <si>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</si>
  <si>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</si>
  <si>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</si>
  <si>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</si>
  <si>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</si>
  <si>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</si>
  <si>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</si>
  <si>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</si>
  <si>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</si>
  <si>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</si>
  <si>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</si>
  <si>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</si>
  <si>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</si>
  <si>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</si>
  <si>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</si>
  <si>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</si>
  <si>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</si>
  <si>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</si>
  <si>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</si>
  <si>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</si>
  <si>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</si>
  <si>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</si>
  <si>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</si>
  <si>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</si>
  <si>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</si>
  <si>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</si>
  <si>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</si>
  <si>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</si>
  <si>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</si>
  <si>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</si>
  <si>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</si>
  <si>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</si>
  <si>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</si>
  <si>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</si>
  <si>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</si>
  <si>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</si>
  <si>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</si>
  <si>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</si>
  <si>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</si>
  <si>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</si>
  <si>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</si>
  <si>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</si>
  <si>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</si>
  <si>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</si>
  <si>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</si>
  <si>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</si>
  <si>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</si>
  <si>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</si>
  <si>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</si>
  <si>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</si>
  <si>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</si>
  <si>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</si>
  <si>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</si>
  <si>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</si>
  <si>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</si>
  <si>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</si>
  <si>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</si>
  <si>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</si>
  <si>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</si>
  <si>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</si>
  <si>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</si>
  <si>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</si>
  <si>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</si>
  <si>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</si>
  <si>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</si>
  <si>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</si>
  <si>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</si>
  <si>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</si>
  <si>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</si>
  <si>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</si>
  <si>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</si>
  <si>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</si>
  <si>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</si>
  <si>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</si>
  <si>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</si>
  <si>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</si>
  <si>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</si>
  <si>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</si>
  <si>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</si>
  <si>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</si>
  <si>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</si>
  <si>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</si>
  <si>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</si>
  <si>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</si>
  <si>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</si>
  <si>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</si>
  <si>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</si>
  <si>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</si>
  <si>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</si>
  <si>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</si>
  <si>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</si>
  <si>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</si>
  <si>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</si>
  <si>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</si>
  <si>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</si>
  <si>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</si>
  <si>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</si>
  <si>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</si>
  <si>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</si>
  <si>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</si>
  <si>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</si>
  <si>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</si>
  <si>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</si>
  <si>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</si>
  <si>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</si>
  <si>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</si>
  <si>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</si>
  <si>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</si>
  <si>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</si>
  <si>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</si>
  <si>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</si>
  <si>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</si>
  <si>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</si>
  <si>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</si>
  <si>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</si>
  <si>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</si>
  <si>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</si>
  <si>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</si>
  <si>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</si>
  <si>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</si>
  <si>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</si>
  <si>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</si>
  <si>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</si>
  <si>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</si>
  <si>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</si>
  <si>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</si>
  <si>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</si>
  <si>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</si>
  <si>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</si>
  <si>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</si>
  <si>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</si>
  <si>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</si>
  <si>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</si>
  <si>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</si>
  <si>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</si>
  <si>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</si>
  <si>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</si>
  <si>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</si>
  <si>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</si>
  <si>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</si>
  <si>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</si>
  <si>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</si>
  <si>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</si>
  <si>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</si>
  <si>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</si>
  <si>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</si>
  <si>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</si>
  <si>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</si>
  <si>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</si>
  <si>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</si>
  <si>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</si>
  <si>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</si>
  <si>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</si>
  <si>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</si>
  <si>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</si>
  <si>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</si>
  <si>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</si>
  <si>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</si>
  <si>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</si>
  <si>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</si>
  <si>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</si>
  <si>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</si>
  <si>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</si>
  <si>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</si>
  <si>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</si>
  <si>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</si>
  <si>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</si>
  <si>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</si>
  <si>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</si>
  <si>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</si>
  <si>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</si>
  <si>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</si>
  <si>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</si>
  <si>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</si>
  <si>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</si>
  <si>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</si>
  <si>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</si>
  <si>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</si>
  <si>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</si>
  <si>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</si>
  <si>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</si>
  <si>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</si>
  <si>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</si>
  <si>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</si>
  <si>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</si>
  <si>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</si>
  <si>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</si>
  <si>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</si>
  <si>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</si>
  <si>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</si>
  <si>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</si>
  <si>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</si>
  <si>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</si>
  <si>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</si>
  <si>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</si>
  <si>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</si>
  <si>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</si>
  <si>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</si>
  <si>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</si>
  <si>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</si>
  <si>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</si>
  <si>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</si>
  <si>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</si>
  <si>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</si>
  <si>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</si>
  <si>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</si>
  <si>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</si>
  <si>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</si>
  <si>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</si>
  <si>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</si>
  <si>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</si>
  <si>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</si>
  <si>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</si>
  <si>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</si>
  <si>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</si>
  <si>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</si>
  <si>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</si>
  <si>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</si>
  <si>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</si>
  <si>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</si>
  <si>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</si>
  <si>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</si>
  <si>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</si>
  <si>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</si>
  <si>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</si>
  <si>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</si>
  <si>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</si>
  <si>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</si>
  <si>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</si>
  <si>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</si>
  <si>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</si>
  <si>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</si>
  <si>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</si>
  <si>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</si>
  <si>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</si>
  <si>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</si>
  <si>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</si>
  <si>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</si>
  <si>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</si>
  <si>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</si>
  <si>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</si>
  <si>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</si>
  <si>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</si>
  <si>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</si>
  <si>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</si>
  <si>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</si>
  <si>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</si>
  <si>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</si>
  <si>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</si>
  <si>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</si>
  <si>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</si>
  <si>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</si>
  <si>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</si>
  <si>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</si>
  <si>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</si>
  <si>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</si>
  <si>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</si>
  <si>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</si>
  <si>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</si>
  <si>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</si>
  <si>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</si>
  <si>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</si>
  <si>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</si>
  <si>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</si>
  <si>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</si>
  <si>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</si>
  <si>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</si>
  <si>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</si>
  <si>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</si>
  <si>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</si>
  <si>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</si>
  <si>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</si>
  <si>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</si>
  <si>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</si>
  <si>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</si>
  <si>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</si>
  <si>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</si>
  <si>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</si>
  <si>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</si>
  <si>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</si>
  <si>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</si>
  <si>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</si>
  <si>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</si>
  <si>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</si>
  <si>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</si>
  <si>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</si>
  <si>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</si>
  <si>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</si>
  <si>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</si>
  <si>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</si>
  <si>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</si>
  <si>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</si>
  <si>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</si>
  <si>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</si>
  <si>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</si>
  <si>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</si>
  <si>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</si>
  <si>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</si>
  <si>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</si>
  <si>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</si>
  <si>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</si>
  <si>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</si>
  <si>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</si>
  <si>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</si>
  <si>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</si>
  <si>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</si>
  <si>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</si>
  <si>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</si>
  <si>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</si>
  <si>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</si>
  <si>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</si>
  <si>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</si>
  <si>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</si>
  <si>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</si>
  <si>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</si>
  <si>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</si>
  <si>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</si>
  <si>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</si>
  <si>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</si>
  <si>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</si>
  <si>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</si>
  <si>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</si>
  <si>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</si>
  <si>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</si>
  <si>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</si>
  <si>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</si>
  <si>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</si>
  <si>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</si>
  <si>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</si>
  <si>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</si>
  <si>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</si>
  <si>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</si>
  <si>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</si>
  <si>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</si>
  <si>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</si>
  <si>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</si>
  <si>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</si>
  <si>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</si>
  <si>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</si>
  <si>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</si>
  <si>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</si>
  <si>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</si>
  <si>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</si>
  <si>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</si>
  <si>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</si>
  <si>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</si>
  <si>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</si>
  <si>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</si>
  <si>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</si>
  <si>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</si>
  <si>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</si>
  <si>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</si>
  <si>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</si>
  <si>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</si>
  <si>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</si>
  <si>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</si>
  <si>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</si>
  <si>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</si>
  <si>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</si>
  <si>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</si>
  <si>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</si>
  <si>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</si>
  <si>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</si>
  <si>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</si>
  <si>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</si>
  <si>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</si>
  <si>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</si>
  <si>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</si>
  <si>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</si>
  <si>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</si>
  <si>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</si>
  <si>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</si>
  <si>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</si>
  <si>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</si>
  <si>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</si>
  <si>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</si>
  <si>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</si>
  <si>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</si>
  <si>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</si>
  <si>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</si>
  <si>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</si>
  <si>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</si>
  <si>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</si>
  <si>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</si>
  <si>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</si>
  <si>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</si>
  <si>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</si>
  <si>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</si>
  <si>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</si>
  <si>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</si>
  <si>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</si>
  <si>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</si>
  <si>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</si>
  <si>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</si>
  <si>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</si>
  <si>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</si>
  <si>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</si>
  <si>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</si>
  <si>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</si>
  <si>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</si>
  <si>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</si>
  <si>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</si>
  <si>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</si>
  <si>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</si>
  <si>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</si>
  <si>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</si>
  <si>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</si>
  <si>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</si>
  <si>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</si>
  <si>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</si>
  <si>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</si>
  <si>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</si>
  <si>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</si>
  <si>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</si>
  <si>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</si>
  <si>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</si>
  <si>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</si>
  <si>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</si>
  <si>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</si>
  <si>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</si>
  <si>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</si>
  <si>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</si>
  <si>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</si>
  <si>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</si>
  <si>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</si>
  <si>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</si>
  <si>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</si>
  <si>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</si>
  <si>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</si>
  <si>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</si>
  <si>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</si>
  <si>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</si>
  <si>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</si>
  <si>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</si>
  <si>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</si>
  <si>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</si>
  <si>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</si>
  <si>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</si>
  <si>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</si>
  <si>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</si>
  <si>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</si>
  <si>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</si>
  <si>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</si>
  <si>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</si>
  <si>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</si>
  <si>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</si>
  <si>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</si>
  <si>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</si>
  <si>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</si>
  <si>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</si>
  <si>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</si>
  <si>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</si>
  <si>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</si>
  <si>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</si>
  <si>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</si>
  <si>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</si>
  <si>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</si>
  <si>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</si>
  <si>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</si>
  <si>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</si>
  <si>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</si>
  <si>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</si>
  <si>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</si>
  <si>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</si>
  <si>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</si>
  <si>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</si>
  <si>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</si>
  <si>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</si>
  <si>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</si>
  <si>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</si>
  <si>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</si>
  <si>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</si>
  <si>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</si>
  <si>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</si>
  <si>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</si>
  <si>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</si>
  <si>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</si>
  <si>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</si>
  <si>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</si>
  <si>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</si>
  <si>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</si>
  <si>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</si>
  <si>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</si>
  <si>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</si>
  <si>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</si>
  <si>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</si>
  <si>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</si>
  <si>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</si>
  <si>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</si>
  <si>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</si>
  <si>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</si>
  <si>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</si>
  <si>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</si>
  <si>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</si>
  <si>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</si>
  <si>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</si>
  <si>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</si>
  <si>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</si>
  <si>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</si>
  <si>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</si>
  <si>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</si>
  <si>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</si>
  <si>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</si>
  <si>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</si>
  <si>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</si>
  <si>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</si>
  <si>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</si>
  <si>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</si>
  <si>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</si>
  <si>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</si>
  <si>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</si>
  <si>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</si>
  <si>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</si>
  <si>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</si>
  <si>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</si>
  <si>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</si>
  <si>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</si>
  <si>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</si>
  <si>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</si>
  <si>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</si>
  <si>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</si>
  <si>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</si>
  <si>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</si>
  <si>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</si>
  <si>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</si>
  <si>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</si>
  <si>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</si>
  <si>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</si>
  <si>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</si>
  <si>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</si>
  <si>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</si>
  <si>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</si>
  <si>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</si>
  <si>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</si>
  <si>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</si>
  <si>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</si>
  <si>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</si>
  <si>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</si>
  <si>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</si>
  <si>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</si>
  <si>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</si>
  <si>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</si>
  <si>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</si>
  <si>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</si>
  <si>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</si>
  <si>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</si>
  <si>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</si>
  <si>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</si>
  <si>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</si>
  <si>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</si>
  <si>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</si>
  <si>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</si>
  <si>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</si>
  <si>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</si>
  <si>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</si>
  <si>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</si>
  <si>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</si>
  <si>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</si>
  <si>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</si>
  <si>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</si>
  <si>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</si>
  <si>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</si>
  <si>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</si>
  <si>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</si>
  <si>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</si>
  <si>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</si>
  <si>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</si>
  <si>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</si>
  <si>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</si>
  <si>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</si>
  <si>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</si>
  <si>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</si>
  <si>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</si>
  <si>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</si>
  <si>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</si>
  <si>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</si>
  <si>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</si>
  <si>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</si>
  <si>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</si>
  <si>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</si>
  <si>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</si>
  <si>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</si>
  <si>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</si>
  <si>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</si>
  <si>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</si>
  <si>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</si>
  <si>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</si>
  <si>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</si>
  <si>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</si>
  <si>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</si>
  <si>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</si>
  <si>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</si>
  <si>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</si>
  <si>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</si>
  <si>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</si>
  <si>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</si>
  <si>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</si>
  <si>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</si>
  <si>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</si>
  <si>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</si>
  <si>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</si>
  <si>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</si>
  <si>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</si>
  <si>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</si>
  <si>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</si>
  <si>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</si>
  <si>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</si>
  <si>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</si>
  <si>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</si>
  <si>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</si>
  <si>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</si>
  <si>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</si>
  <si>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</si>
  <si>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</si>
  <si>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</si>
  <si>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</si>
  <si>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</si>
  <si>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</si>
  <si>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</si>
  <si>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</si>
  <si>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</si>
  <si>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</si>
  <si>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</si>
  <si>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</si>
  <si>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</si>
  <si>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</si>
  <si>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</si>
  <si>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</si>
  <si>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</si>
  <si>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</si>
  <si>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</si>
  <si>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</si>
  <si>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</si>
  <si>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</si>
  <si>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</si>
  <si>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</si>
  <si>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</si>
  <si>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</si>
  <si>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</si>
  <si>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</si>
  <si>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</si>
  <si>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</si>
  <si>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</si>
  <si>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</si>
  <si>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</si>
  <si>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</si>
  <si>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</si>
  <si>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</si>
  <si>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</si>
  <si>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</si>
  <si>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</si>
  <si>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</si>
  <si>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</si>
  <si>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</si>
  <si>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</si>
  <si>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</si>
  <si>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</si>
  <si>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</si>
  <si>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</si>
  <si>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</si>
  <si>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</si>
  <si>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</si>
  <si>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</si>
  <si>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</si>
  <si>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</si>
  <si>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</si>
  <si>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</si>
  <si>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</si>
  <si>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</si>
  <si>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</si>
  <si>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</si>
  <si>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</si>
  <si>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</si>
  <si>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</si>
  <si>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</si>
  <si>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</si>
  <si>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</si>
  <si>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</si>
  <si>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</si>
  <si>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</si>
  <si>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</si>
  <si>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</si>
  <si>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</si>
  <si>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</si>
  <si>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</si>
  <si>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</si>
  <si>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</si>
  <si>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</si>
  <si>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</si>
  <si>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</si>
  <si>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</si>
  <si>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</si>
  <si>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</si>
  <si>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</si>
  <si>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</si>
  <si>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</si>
  <si>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</si>
  <si>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</si>
  <si>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</si>
  <si>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</si>
  <si>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</si>
  <si>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</si>
  <si>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</si>
  <si>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</si>
  <si>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</si>
  <si>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</si>
  <si>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</si>
  <si>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</si>
  <si>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</si>
  <si>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</si>
  <si>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</si>
  <si>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</si>
  <si>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</si>
  <si>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</si>
  <si>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</si>
  <si>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</si>
  <si>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</si>
  <si>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</si>
  <si>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</si>
  <si>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</si>
  <si>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</si>
  <si>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</si>
  <si>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</si>
  <si>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</si>
  <si>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</si>
  <si>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</si>
  <si>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</si>
  <si>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</si>
  <si>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</si>
  <si>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</si>
  <si>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</si>
  <si>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</si>
  <si>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</si>
  <si>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</si>
  <si>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</si>
  <si>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</si>
  <si>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</si>
  <si>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</si>
  <si>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</si>
  <si>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</si>
  <si>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</si>
  <si>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</si>
  <si>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</si>
  <si>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</si>
  <si>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</si>
  <si>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</si>
  <si>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</si>
  <si>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</si>
  <si>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</si>
  <si>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</si>
  <si>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</si>
  <si>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</si>
  <si>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</si>
  <si>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</si>
  <si>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</si>
  <si>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</si>
  <si>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</si>
  <si>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</si>
  <si>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</si>
  <si>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</si>
  <si>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</si>
  <si>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</si>
  <si>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</si>
  <si>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</si>
  <si>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</si>
  <si>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</si>
  <si>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</si>
  <si>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</si>
  <si>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</si>
  <si>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</si>
  <si>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</si>
  <si>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</si>
  <si>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</si>
  <si>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</si>
  <si>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</si>
  <si>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</si>
  <si>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</si>
  <si>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</si>
  <si>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</si>
  <si>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</si>
  <si>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</si>
  <si>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</si>
  <si>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</si>
  <si>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</si>
  <si>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</si>
  <si>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</si>
  <si>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</si>
  <si>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</si>
  <si>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</si>
  <si>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</si>
  <si>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</si>
  <si>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</si>
  <si>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</si>
  <si>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</si>
  <si>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</si>
  <si>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</si>
  <si>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</si>
  <si>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</si>
  <si>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</si>
  <si>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</si>
  <si>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</si>
  <si>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</si>
  <si>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</si>
  <si>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</si>
  <si>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</si>
  <si>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</si>
  <si>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</si>
  <si>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</si>
  <si>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</si>
  <si>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</si>
  <si>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</si>
  <si>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</si>
  <si>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</si>
  <si>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</si>
  <si>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</si>
  <si>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</si>
  <si>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</si>
  <si>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</si>
  <si>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</si>
  <si>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</si>
  <si>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</si>
  <si>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</si>
  <si>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</si>
  <si>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</si>
  <si>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</si>
  <si>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</si>
  <si>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</si>
  <si>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</si>
  <si>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</si>
  <si>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</si>
  <si>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</si>
  <si>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</si>
  <si>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</si>
  <si>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</si>
  <si>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</si>
  <si>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</si>
  <si>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</si>
  <si>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</si>
  <si>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</si>
  <si>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</si>
  <si>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</si>
  <si>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</si>
  <si>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</si>
  <si>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</si>
  <si>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</si>
  <si>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</si>
  <si>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</si>
  <si>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</si>
  <si>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</si>
  <si>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</si>
  <si>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</si>
  <si>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</si>
  <si>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</si>
  <si>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</si>
  <si>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</si>
  <si>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</si>
  <si>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</si>
  <si>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</si>
  <si>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</si>
  <si>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</si>
  <si>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</si>
  <si>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</si>
  <si>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</si>
  <si>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</si>
  <si>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</si>
  <si>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</si>
  <si>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</si>
  <si>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</si>
  <si>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</si>
  <si>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</si>
  <si>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</si>
  <si>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</si>
  <si>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</si>
  <si>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</si>
  <si>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</si>
  <si>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</si>
  <si>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</si>
  <si>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</si>
  <si>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</si>
  <si>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</si>
  <si>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</si>
  <si>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</si>
  <si>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</si>
  <si>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</si>
  <si>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</si>
  <si>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</si>
  <si>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</si>
  <si>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</si>
  <si>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</si>
  <si>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</si>
  <si>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</si>
  <si>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</si>
  <si>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</si>
  <si>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</si>
  <si>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</si>
  <si>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</si>
  <si>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</si>
  <si>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</si>
  <si>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</si>
  <si>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</si>
  <si>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</si>
  <si>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</si>
  <si>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</si>
  <si>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</si>
  <si>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</si>
  <si>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</si>
  <si>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</si>
  <si>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</si>
  <si>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</si>
  <si>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</si>
  <si>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</si>
  <si>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</si>
  <si>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</si>
  <si>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</si>
  <si>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</si>
  <si>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</si>
  <si>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</si>
  <si>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</si>
  <si>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</si>
  <si>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</si>
  <si>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</si>
  <si>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</si>
  <si>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</si>
  <si>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</si>
  <si>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</si>
  <si>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</si>
  <si>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</si>
  <si>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</si>
  <si>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</si>
  <si>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</si>
  <si>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</si>
  <si>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</si>
  <si>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</si>
  <si>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</si>
  <si>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</si>
  <si>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</si>
  <si>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</si>
  <si>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</si>
  <si>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</si>
  <si>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</si>
  <si>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</si>
  <si>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</si>
  <si>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</si>
  <si>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</si>
  <si>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</si>
  <si>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</si>
  <si>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</si>
  <si>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</si>
  <si>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</si>
  <si>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</si>
  <si>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</si>
  <si>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</si>
  <si>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</si>
  <si>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</si>
  <si>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</si>
  <si>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</si>
  <si>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</si>
  <si>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</si>
  <si>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</si>
  <si>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</si>
  <si>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</si>
  <si>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</si>
  <si>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</si>
  <si>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</si>
  <si>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</si>
  <si>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</si>
  <si>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</si>
  <si>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</si>
  <si>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</si>
  <si>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</si>
  <si>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</si>
  <si>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</si>
  <si>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</si>
  <si>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</si>
  <si>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</si>
  <si>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</si>
  <si>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</si>
  <si>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</si>
  <si>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</si>
  <si>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</si>
  <si>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</si>
  <si>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</si>
  <si>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</si>
  <si>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</si>
  <si>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</si>
  <si>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</si>
  <si>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</si>
  <si>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</si>
  <si>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</si>
  <si>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</si>
  <si>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</si>
  <si>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</si>
  <si>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</si>
  <si>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</si>
  <si>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</si>
  <si>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</si>
  <si>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</si>
  <si>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</si>
  <si>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</si>
  <si>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</si>
  <si>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</si>
  <si>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</si>
  <si>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</si>
  <si>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</si>
  <si>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</si>
  <si>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</si>
  <si>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</si>
  <si>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</si>
  <si>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</si>
  <si>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</si>
  <si>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</si>
  <si>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</si>
  <si>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</si>
  <si>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</si>
  <si>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</si>
  <si>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</si>
  <si>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</si>
  <si>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</si>
  <si>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</si>
  <si>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</si>
  <si>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</si>
  <si>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</si>
  <si>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</si>
  <si>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</si>
  <si>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</si>
  <si>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</si>
  <si>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</si>
  <si>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</si>
  <si>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</si>
  <si>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</si>
  <si>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</si>
  <si>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</si>
  <si>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</si>
  <si>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</si>
  <si>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</si>
  <si>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</si>
  <si>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</si>
  <si>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</si>
  <si>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</si>
  <si>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</si>
  <si>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</si>
  <si>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</si>
  <si>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</si>
  <si>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</si>
  <si>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</si>
  <si>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</si>
  <si>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</si>
  <si>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</si>
  <si>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</si>
  <si>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</si>
  <si>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</si>
  <si>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</si>
  <si>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</si>
  <si>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</si>
  <si>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</si>
  <si>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</si>
  <si>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</si>
  <si>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</si>
  <si>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</si>
  <si>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</si>
  <si>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</si>
  <si>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</si>
  <si>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</si>
  <si>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</si>
  <si>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</si>
  <si>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</si>
  <si>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</si>
  <si>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</si>
  <si>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</si>
  <si>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</si>
  <si>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</si>
  <si>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</si>
  <si>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</si>
  <si>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</si>
  <si>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</si>
  <si>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</si>
  <si>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</si>
  <si>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</si>
  <si>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</si>
  <si>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</si>
  <si>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</si>
  <si>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</si>
  <si>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</si>
  <si>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</si>
  <si>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</si>
  <si>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</si>
  <si>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</si>
  <si>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</si>
  <si>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</si>
  <si>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</si>
  <si>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</si>
  <si>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</si>
  <si>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</si>
  <si>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</si>
  <si>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</si>
  <si>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</si>
  <si>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</si>
  <si>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</si>
  <si>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</si>
  <si>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</si>
  <si>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</si>
  <si>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</si>
  <si>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</si>
  <si>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</si>
  <si>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</si>
  <si>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</si>
  <si>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</si>
  <si>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</si>
  <si>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</si>
  <si>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</si>
  <si>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</si>
  <si>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</si>
  <si>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</si>
  <si>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</si>
  <si>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</si>
  <si>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</si>
  <si>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</si>
  <si>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</si>
  <si>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</si>
  <si>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</si>
  <si>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</si>
  <si>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</si>
  <si>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</si>
  <si>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</si>
  <si>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</si>
  <si>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</si>
  <si>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</si>
  <si>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</si>
  <si>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</si>
  <si>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</si>
  <si>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</si>
  <si>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</si>
  <si>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</si>
  <si>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</si>
  <si>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</si>
  <si>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</si>
  <si>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</si>
  <si>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</si>
  <si>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</si>
  <si>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</si>
  <si>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</si>
  <si>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</si>
  <si>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</si>
  <si>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</si>
  <si>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</si>
  <si>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</si>
  <si>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</si>
  <si>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</si>
  <si>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</si>
  <si>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</si>
  <si>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</si>
  <si>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</si>
  <si>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</si>
  <si>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</si>
  <si>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</si>
  <si>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</si>
  <si>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</si>
  <si>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</si>
  <si>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</si>
  <si>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</si>
  <si>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</si>
  <si>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</si>
  <si>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</si>
  <si>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</si>
  <si>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</si>
  <si>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</si>
  <si>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</si>
  <si>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</si>
  <si>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</si>
  <si>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</si>
  <si>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</si>
  <si>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</si>
  <si>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</si>
  <si>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</si>
  <si>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</si>
  <si>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</si>
  <si>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</si>
  <si>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</si>
  <si>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</si>
  <si>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</si>
  <si>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</si>
  <si>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</si>
  <si>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</si>
  <si>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</si>
  <si>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</si>
  <si>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</si>
  <si>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</si>
  <si>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</si>
  <si>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</si>
  <si>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</si>
  <si>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</si>
  <si>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</si>
  <si>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</si>
  <si>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</si>
  <si>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</si>
  <si>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</si>
  <si>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</si>
  <si>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</si>
  <si>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</si>
  <si>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</si>
  <si>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</si>
  <si>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</si>
  <si>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</si>
  <si>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</si>
  <si>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</si>
  <si>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</si>
  <si>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</si>
  <si>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</si>
  <si>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</si>
  <si>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</si>
  <si>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</si>
  <si>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</si>
  <si>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</si>
  <si>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</si>
  <si>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</si>
  <si>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</si>
  <si>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</si>
  <si>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</si>
  <si>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</si>
  <si>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</si>
  <si>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</si>
  <si>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</si>
  <si>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</si>
  <si>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</si>
  <si>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</si>
  <si>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</si>
  <si>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</si>
  <si>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</si>
  <si>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</si>
  <si>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</si>
  <si>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</si>
  <si>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</si>
  <si>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</si>
  <si>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</si>
  <si>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</si>
  <si>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</si>
  <si>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</si>
  <si>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</si>
  <si>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</si>
  <si>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</si>
  <si>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</si>
  <si>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</si>
  <si>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</si>
  <si>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</si>
  <si>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</si>
  <si>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</si>
  <si>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</si>
  <si>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</si>
  <si>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</si>
  <si>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</si>
  <si>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</si>
  <si>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</si>
  <si>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</si>
  <si>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</si>
  <si>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</si>
  <si>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</si>
  <si>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</si>
  <si>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</si>
  <si>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</si>
  <si>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</si>
  <si>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</si>
  <si>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</si>
  <si>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</si>
  <si>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</si>
  <si>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</si>
  <si>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</si>
  <si>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</si>
  <si>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</si>
  <si>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</si>
  <si>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</si>
  <si>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</si>
  <si>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</si>
  <si>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</si>
  <si>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</si>
  <si>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</si>
  <si>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</si>
  <si>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</si>
  <si>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</si>
  <si>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</si>
  <si>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</si>
  <si>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</si>
  <si>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</si>
  <si>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</si>
  <si>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</si>
  <si>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</si>
  <si>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</si>
  <si>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</si>
  <si>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</si>
  <si>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</si>
  <si>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</si>
  <si>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</si>
  <si>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</si>
  <si>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</si>
  <si>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</si>
  <si>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</si>
  <si>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</si>
  <si>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</si>
  <si>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</si>
  <si>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</si>
  <si>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</si>
  <si>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</si>
  <si>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</si>
  <si>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</si>
  <si>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</si>
  <si>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</si>
  <si>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</si>
  <si>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</si>
  <si>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</si>
  <si>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</si>
  <si>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</si>
  <si>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</si>
  <si>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</si>
  <si>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</si>
  <si>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</si>
  <si>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</si>
  <si>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</si>
  <si>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</si>
  <si>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</si>
  <si>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</si>
  <si>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</si>
  <si>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</si>
  <si>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</si>
  <si>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</si>
  <si>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</si>
  <si>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</si>
  <si>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</si>
  <si>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</si>
  <si>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</si>
  <si>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</si>
  <si>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</si>
  <si>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</si>
  <si>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</si>
  <si>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</si>
  <si>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</si>
  <si>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</si>
  <si>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</si>
  <si>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</si>
  <si>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</si>
  <si>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</si>
  <si>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</si>
  <si>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</si>
  <si>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</si>
  <si>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</si>
  <si>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</si>
  <si>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</si>
  <si>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</si>
  <si>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</si>
  <si>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</si>
  <si>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</si>
  <si>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</si>
  <si>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</si>
  <si>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</si>
  <si>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</si>
  <si>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</si>
  <si>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</si>
  <si>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</si>
  <si>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</si>
  <si>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</si>
  <si>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</si>
  <si>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</si>
  <si>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</si>
  <si>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</si>
  <si>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</si>
  <si>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</si>
  <si>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</si>
  <si>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</si>
  <si>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</si>
  <si>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</si>
  <si>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</si>
  <si>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</si>
  <si>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</si>
  <si>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</si>
  <si>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</si>
  <si>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</si>
  <si>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</si>
  <si>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</si>
  <si>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</si>
  <si>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</si>
  <si>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</si>
  <si>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</si>
  <si>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</si>
  <si>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</si>
  <si>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</si>
  <si>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</si>
  <si>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</si>
  <si>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</si>
  <si>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</si>
  <si>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</si>
  <si>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</si>
  <si>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</si>
  <si>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</si>
  <si>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</si>
  <si>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</si>
  <si>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</si>
  <si>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</si>
  <si>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</si>
  <si>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</si>
  <si>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</si>
  <si>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</si>
  <si>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</si>
  <si>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</si>
  <si>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</si>
  <si>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</si>
  <si>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</si>
  <si>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</si>
  <si>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</si>
  <si>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</si>
  <si>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</si>
  <si>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</si>
  <si>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</si>
  <si>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</si>
  <si>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</si>
  <si>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</si>
  <si>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</si>
  <si>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</si>
  <si>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</si>
  <si>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</si>
  <si>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</si>
  <si>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</si>
  <si>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</si>
  <si>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</si>
  <si>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</si>
  <si>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</si>
  <si>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</si>
  <si>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</si>
  <si>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</si>
  <si>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</si>
  <si>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</si>
  <si>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</si>
  <si>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</si>
  <si>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</si>
  <si>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</si>
  <si>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</si>
  <si>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</si>
  <si>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</si>
  <si>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</si>
  <si>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</si>
  <si>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</si>
  <si>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</si>
  <si>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</si>
  <si>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</si>
  <si>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</si>
  <si>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</si>
  <si>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</si>
  <si>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</si>
  <si>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</si>
  <si>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</si>
  <si>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</si>
  <si>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</si>
  <si>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</si>
  <si>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</si>
  <si>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</si>
  <si>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</si>
  <si>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</si>
  <si>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</si>
  <si>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</si>
  <si>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</si>
  <si>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</si>
  <si>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</si>
  <si>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</si>
  <si>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</si>
  <si>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</si>
  <si>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</si>
  <si>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</si>
  <si>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</si>
  <si>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</si>
  <si>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</si>
  <si>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</si>
  <si>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</si>
  <si>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</si>
  <si>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</si>
  <si>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</si>
  <si>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</si>
  <si>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</si>
  <si>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</si>
  <si>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</si>
  <si>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</si>
  <si>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</si>
  <si>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</si>
  <si>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</si>
  <si>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</si>
  <si>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</si>
  <si>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</si>
  <si>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</si>
  <si>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</si>
  <si>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</si>
  <si>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</si>
  <si>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</si>
  <si>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</si>
  <si>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</si>
  <si>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</si>
  <si>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</si>
  <si>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</si>
  <si>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</si>
  <si>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</si>
  <si>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</si>
  <si>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</si>
  <si>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</si>
  <si>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</si>
  <si>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</si>
  <si>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</si>
  <si>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</si>
  <si>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</si>
  <si>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</si>
  <si>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</si>
  <si>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</si>
  <si>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</si>
  <si>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</si>
  <si>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</si>
  <si>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</si>
  <si>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</si>
  <si>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</si>
  <si>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</si>
  <si>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</si>
  <si>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</si>
  <si>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</si>
  <si>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</si>
  <si>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</si>
  <si>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</si>
  <si>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</si>
  <si>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</si>
  <si>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</si>
  <si>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</si>
  <si>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</si>
  <si>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</si>
  <si>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</si>
  <si>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</si>
  <si>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</si>
  <si>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</si>
  <si>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</si>
  <si>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</si>
  <si>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</si>
  <si>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</si>
  <si>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</si>
  <si>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</si>
  <si>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</si>
  <si>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</si>
  <si>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</si>
  <si>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</si>
  <si>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</si>
  <si>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</si>
  <si>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</si>
  <si>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</si>
  <si>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</si>
  <si>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</si>
  <si>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</si>
  <si>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</si>
  <si>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</si>
  <si>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</si>
  <si>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</si>
  <si>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</si>
  <si>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</si>
  <si>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</si>
  <si>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</si>
  <si>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</si>
  <si>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</si>
  <si>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</si>
  <si>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</si>
  <si>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</si>
  <si>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</si>
  <si>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</si>
  <si>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</si>
  <si>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</si>
  <si>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</si>
  <si>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</si>
  <si>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</si>
  <si>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</si>
  <si>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</si>
  <si>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</si>
  <si>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</si>
  <si>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</si>
  <si>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</si>
  <si>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</si>
  <si>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</si>
  <si>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</si>
  <si>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</si>
  <si>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</si>
  <si>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</si>
  <si>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</si>
  <si>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</si>
  <si>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</si>
  <si>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</si>
  <si>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</si>
  <si>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</si>
  <si>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</si>
  <si>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</si>
  <si>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</si>
  <si>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</si>
  <si>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</si>
  <si>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</si>
  <si>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</si>
  <si>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</si>
  <si>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</si>
  <si>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</si>
  <si>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</si>
  <si>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</si>
  <si>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</si>
  <si>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</si>
  <si>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</si>
  <si>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</si>
  <si>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</si>
  <si>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</si>
  <si>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</si>
  <si>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</si>
  <si>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</si>
  <si>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</si>
  <si>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</si>
  <si>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</si>
  <si>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</si>
  <si>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</si>
  <si>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</si>
  <si>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</si>
  <si>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</si>
  <si>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</si>
  <si>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</si>
  <si>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</si>
  <si>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</si>
  <si>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</si>
  <si>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</si>
  <si>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</si>
  <si>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</si>
  <si>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</si>
  <si>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</si>
  <si>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</si>
  <si>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</si>
  <si>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</si>
  <si>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</si>
  <si>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</si>
  <si>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</si>
  <si>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</si>
  <si>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</si>
  <si>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</si>
  <si>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</si>
  <si>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</si>
  <si>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</si>
  <si>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</si>
  <si>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</si>
  <si>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</si>
  <si>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</si>
  <si>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</si>
  <si>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</si>
  <si>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</si>
  <si>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</si>
  <si>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</si>
  <si>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</si>
  <si>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</si>
  <si>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</si>
  <si>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</si>
  <si>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</si>
  <si>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</si>
  <si>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</si>
  <si>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</si>
  <si>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</si>
  <si>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</si>
  <si>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</si>
  <si>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</si>
  <si>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</si>
  <si>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</si>
  <si>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</si>
  <si>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</si>
  <si>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</si>
  <si>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</si>
  <si>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</si>
  <si>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</si>
  <si>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</si>
  <si>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</si>
  <si>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</si>
  <si>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</si>
  <si>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</si>
  <si>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</si>
  <si>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</si>
  <si>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</si>
  <si>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</si>
  <si>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</si>
  <si>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</si>
  <si>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</si>
  <si>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</si>
  <si>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</si>
  <si>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</si>
  <si>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</si>
  <si>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</si>
  <si>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</si>
  <si>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</si>
  <si>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</si>
  <si>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</si>
  <si>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</si>
  <si>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</si>
  <si>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</si>
  <si>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</si>
  <si>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</si>
  <si>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</si>
  <si>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</si>
  <si>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</si>
  <si>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</si>
  <si>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</si>
  <si>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</si>
  <si>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</si>
  <si>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</si>
  <si>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</si>
  <si>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</si>
  <si>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</si>
  <si>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</si>
  <si>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</si>
  <si>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</si>
  <si>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</si>
  <si>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</si>
  <si>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</si>
  <si>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</si>
  <si>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</si>
  <si>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</si>
  <si>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</si>
  <si>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</si>
  <si>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</si>
  <si>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</si>
  <si>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</si>
  <si>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</si>
  <si>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</si>
  <si>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</si>
  <si>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</si>
  <si>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</si>
  <si>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</si>
  <si>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</si>
  <si>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</si>
  <si>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</si>
  <si>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</si>
  <si>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</si>
  <si>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</si>
  <si>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</si>
  <si>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</si>
  <si>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</si>
  <si>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</si>
  <si>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</si>
  <si>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</si>
  <si>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</si>
  <si>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</si>
  <si>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</si>
  <si>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</si>
  <si>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</si>
  <si>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</si>
  <si>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</si>
  <si>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</si>
  <si>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</si>
  <si>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</si>
  <si>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</si>
  <si>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</si>
  <si>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</si>
  <si>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</si>
  <si>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</si>
  <si>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</si>
  <si>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</si>
  <si>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</si>
  <si>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</si>
  <si>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</si>
  <si>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</si>
  <si>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</si>
  <si>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</si>
  <si>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</si>
  <si>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</si>
  <si>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</si>
  <si>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</si>
  <si>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</si>
  <si>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</si>
  <si>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</si>
  <si>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</si>
  <si>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</si>
  <si>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</si>
  <si>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</si>
  <si>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</si>
  <si>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</si>
  <si>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</si>
  <si>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</si>
  <si>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</si>
  <si>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</si>
  <si>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</si>
  <si>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</si>
  <si>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</si>
  <si>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</si>
  <si>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</si>
  <si>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</si>
  <si>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</si>
  <si>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</si>
  <si>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</si>
  <si>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</si>
  <si>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</si>
  <si>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</si>
  <si>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</si>
  <si>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</si>
  <si>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</si>
  <si>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</si>
  <si>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</si>
  <si>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</si>
  <si>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</si>
  <si>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</si>
  <si>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</si>
  <si>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</si>
  <si>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</si>
  <si>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</si>
  <si>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</si>
  <si>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</si>
  <si>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</si>
  <si>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</si>
  <si>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</si>
  <si>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</si>
  <si>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</si>
  <si>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</si>
  <si>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</si>
  <si>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</si>
  <si>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</si>
  <si>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</si>
  <si>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</si>
  <si>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</si>
  <si>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</si>
  <si>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</si>
  <si>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</si>
  <si>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</si>
  <si>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</si>
  <si>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</si>
  <si>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</si>
  <si>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</si>
  <si>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</si>
  <si>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</si>
  <si>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</si>
  <si>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</si>
  <si>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</si>
  <si>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</si>
  <si>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</si>
  <si>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</si>
  <si>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</si>
  <si>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</si>
  <si>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</si>
  <si>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</si>
  <si>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</si>
  <si>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</si>
  <si>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</si>
  <si>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</si>
  <si>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</si>
  <si>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</si>
  <si>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</si>
  <si>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</si>
  <si>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</si>
  <si>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</si>
  <si>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</si>
  <si>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</si>
  <si>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</si>
  <si>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</si>
  <si>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</si>
  <si>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</si>
  <si>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</si>
  <si>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</si>
  <si>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</si>
  <si>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</si>
  <si>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</si>
  <si>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</si>
  <si>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</si>
  <si>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</si>
  <si>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</si>
  <si>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</si>
  <si>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</si>
  <si>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</si>
  <si>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</si>
  <si>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</si>
  <si>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</si>
  <si>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</si>
  <si>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</si>
  <si>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</si>
  <si>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</si>
  <si>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</si>
  <si>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</si>
  <si>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</si>
  <si>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</si>
  <si>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</si>
  <si>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</si>
  <si>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</si>
  <si>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</si>
  <si>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</si>
  <si>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</si>
  <si>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</si>
  <si>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</si>
  <si>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</si>
  <si>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</si>
  <si>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</si>
  <si>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</si>
  <si>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</si>
  <si>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</si>
  <si>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</si>
  <si>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</si>
  <si>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</si>
  <si>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</si>
  <si>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</si>
  <si>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</si>
  <si>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</si>
  <si>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</si>
  <si>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</si>
  <si>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</si>
  <si>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</si>
  <si>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</si>
  <si>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</si>
  <si>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</si>
  <si>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</si>
  <si>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</si>
  <si>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</si>
  <si>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</si>
  <si>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</si>
  <si>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</si>
  <si>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</si>
  <si>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</si>
  <si>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</si>
  <si>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</si>
  <si>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</si>
  <si>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</si>
  <si>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</si>
  <si>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</si>
  <si>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</si>
  <si>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</si>
  <si>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</si>
  <si>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</si>
  <si>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</si>
  <si>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</si>
  <si>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</si>
  <si>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</si>
  <si>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</si>
  <si>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</si>
  <si>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</si>
  <si>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</si>
  <si>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</si>
  <si>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</si>
  <si>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</si>
  <si>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</si>
  <si>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</si>
  <si>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</si>
  <si>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</si>
  <si>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</si>
  <si>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</si>
  <si>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</si>
  <si>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</si>
  <si>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</si>
  <si>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</si>
  <si>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</si>
  <si>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</si>
  <si>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</si>
  <si>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</si>
  <si>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</si>
  <si>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</si>
  <si>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</si>
  <si>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</si>
  <si>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</si>
  <si>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</si>
  <si>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</si>
  <si>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</si>
  <si>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</si>
  <si>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</si>
  <si>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</si>
  <si>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</si>
  <si>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</si>
  <si>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</si>
  <si>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</si>
  <si>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</si>
  <si>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</si>
  <si>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</si>
  <si>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</si>
  <si>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</si>
  <si>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</si>
  <si>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</si>
  <si>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</si>
  <si>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</si>
  <si>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</si>
  <si>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</si>
  <si>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</si>
  <si>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</si>
  <si>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</si>
  <si>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</si>
  <si>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</si>
  <si>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</si>
  <si>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</si>
  <si>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</si>
  <si>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</si>
  <si>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</si>
  <si>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</si>
  <si>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</si>
  <si>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</si>
  <si>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</si>
  <si>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</si>
  <si>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</si>
  <si>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</si>
  <si>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</si>
  <si>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</si>
  <si>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</si>
  <si>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</si>
  <si>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</si>
  <si>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</si>
  <si>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</si>
  <si>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</si>
  <si>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</si>
  <si>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</si>
  <si>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</si>
  <si>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</si>
  <si>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</si>
  <si>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</si>
  <si>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</si>
  <si>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</si>
  <si>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</si>
  <si>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</si>
  <si>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</si>
  <si>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</si>
  <si>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</si>
  <si>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</si>
  <si>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</si>
  <si>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</si>
  <si>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</si>
  <si>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</si>
  <si>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</si>
  <si>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</si>
  <si>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</si>
  <si>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</si>
  <si>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</si>
  <si>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</si>
  <si>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</si>
  <si>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</si>
  <si>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</si>
  <si>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</si>
  <si>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</si>
  <si>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</si>
  <si>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</si>
  <si>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</si>
  <si>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</si>
  <si>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</si>
  <si>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</si>
  <si>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</si>
  <si>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</si>
  <si>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</si>
  <si>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</si>
  <si>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</si>
  <si>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</si>
  <si>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</si>
  <si>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</si>
  <si>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</si>
  <si>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</si>
  <si>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</si>
  <si>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</si>
  <si>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</si>
  <si>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</si>
  <si>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</si>
  <si>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</si>
  <si>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</si>
  <si>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</si>
  <si>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</si>
  <si>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</si>
  <si>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</si>
  <si>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</si>
  <si>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</si>
  <si>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</si>
  <si>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</si>
  <si>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</si>
  <si>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</si>
  <si>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</si>
  <si>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</si>
  <si>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</si>
  <si>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</si>
  <si>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</si>
  <si>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</si>
  <si>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</si>
  <si>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</si>
  <si>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</si>
  <si>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</si>
  <si>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</si>
  <si>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</si>
  <si>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</si>
  <si>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</si>
  <si>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</si>
  <si>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</si>
  <si>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</si>
  <si>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</si>
  <si>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</si>
  <si>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</si>
  <si>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</si>
  <si>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</si>
  <si>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</si>
  <si>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</si>
  <si>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</si>
  <si>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</si>
  <si>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</si>
  <si>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</si>
  <si>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</si>
  <si>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</si>
  <si>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</si>
  <si>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</si>
  <si>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</si>
  <si>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</si>
  <si>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</si>
  <si>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</si>
  <si>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</si>
  <si>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</si>
  <si>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</si>
  <si>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</si>
  <si>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</si>
  <si>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</si>
  <si>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</si>
  <si>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</si>
  <si>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</si>
  <si>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</si>
  <si>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</si>
  <si>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</si>
  <si>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</si>
  <si>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</si>
  <si>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</si>
  <si>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</si>
  <si>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</si>
  <si>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</si>
  <si>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</si>
  <si>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</si>
  <si>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</si>
  <si>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</si>
  <si>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</si>
  <si>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</si>
  <si>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</si>
  <si>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</si>
  <si>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</si>
  <si>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</si>
  <si>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</si>
  <si>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</si>
  <si>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</si>
  <si>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</si>
  <si>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</si>
  <si>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</si>
  <si>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</si>
  <si>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</si>
  <si>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</si>
  <si>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</si>
  <si>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</si>
  <si>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</si>
  <si>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</si>
  <si>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</si>
  <si>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</si>
  <si>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</si>
  <si>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</si>
  <si>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</si>
  <si>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</si>
  <si>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</si>
  <si>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</si>
  <si>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</si>
  <si>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</si>
  <si>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</si>
  <si>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</si>
  <si>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</si>
  <si>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</si>
  <si>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</si>
  <si>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</si>
  <si>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</si>
  <si>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</si>
  <si>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</si>
  <si>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</si>
  <si>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</si>
  <si>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</si>
  <si>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</si>
  <si>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</si>
  <si>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</si>
  <si>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</si>
  <si>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</si>
  <si>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</si>
  <si>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</si>
  <si>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</si>
  <si>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</si>
  <si>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</si>
  <si>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</si>
  <si>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</si>
  <si>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</si>
  <si>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</si>
  <si>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</si>
  <si>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</si>
  <si>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</si>
  <si>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</si>
  <si>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</si>
  <si>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</si>
  <si>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</si>
  <si>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</si>
  <si>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</si>
  <si>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</si>
  <si>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</si>
  <si>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</si>
  <si>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</si>
  <si>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</si>
  <si>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</si>
  <si>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</si>
  <si>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</si>
  <si>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</si>
  <si>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</si>
  <si>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</si>
  <si>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</si>
  <si>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</si>
  <si>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</si>
  <si>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</si>
  <si>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</si>
  <si>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</si>
  <si>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</si>
  <si>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</si>
  <si>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</si>
  <si>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</si>
  <si>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</si>
  <si>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</si>
  <si>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</si>
  <si>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</si>
  <si>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</si>
  <si>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</si>
  <si>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</si>
  <si>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</si>
  <si>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</si>
  <si>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</si>
  <si>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</si>
  <si>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</si>
  <si>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</si>
  <si>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</si>
  <si>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</si>
  <si>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</si>
  <si>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</si>
  <si>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</si>
  <si>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</si>
  <si>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</si>
  <si>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</si>
  <si>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</si>
  <si>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</si>
  <si>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</si>
  <si>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</si>
  <si>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</si>
  <si>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</si>
  <si>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</si>
  <si>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</si>
  <si>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</si>
  <si>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</si>
  <si>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</si>
  <si>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</si>
  <si>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</si>
  <si>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</si>
  <si>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</si>
  <si>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</si>
  <si>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</si>
  <si>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</si>
  <si>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</si>
  <si>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</si>
  <si>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</si>
  <si>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</si>
  <si>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</si>
  <si>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</si>
  <si>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</si>
  <si>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</si>
  <si>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</si>
  <si>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</si>
  <si>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</si>
  <si>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</si>
  <si>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</si>
  <si>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</si>
  <si>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</si>
  <si>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</si>
  <si>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</si>
  <si>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</si>
  <si>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</si>
  <si>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</si>
  <si>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</si>
  <si>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</si>
  <si>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</si>
  <si>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</si>
  <si>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</si>
  <si>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</si>
  <si>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</si>
  <si>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</si>
  <si>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</si>
  <si>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</si>
  <si>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</si>
  <si>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</si>
  <si>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</si>
  <si>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</si>
  <si>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</si>
  <si>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</si>
  <si>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</si>
  <si>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</si>
  <si>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</si>
  <si>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</si>
  <si>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</si>
  <si>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</si>
  <si>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</si>
  <si>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</si>
  <si>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</si>
  <si>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</si>
  <si>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</si>
  <si>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</si>
  <si>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</si>
  <si>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</si>
  <si>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</si>
  <si>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</si>
  <si>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</si>
  <si>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</si>
  <si>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</si>
  <si>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</si>
  <si>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</si>
  <si>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</si>
  <si>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</si>
  <si>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</si>
  <si>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</si>
  <si>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</si>
  <si>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</si>
  <si>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</si>
  <si>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</si>
  <si>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</si>
  <si>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</si>
  <si>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</si>
  <si>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</si>
  <si>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</si>
  <si>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</si>
  <si>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</si>
  <si>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</si>
  <si>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</si>
  <si>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</si>
  <si>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</si>
  <si>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</si>
  <si>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</si>
  <si>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</si>
  <si>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</si>
  <si>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</si>
  <si>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</si>
  <si>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</si>
  <si>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</si>
  <si>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</si>
  <si>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</si>
  <si>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</si>
  <si>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</si>
  <si>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</si>
  <si>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</si>
  <si>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</si>
  <si>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</si>
  <si>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</si>
  <si>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</si>
  <si>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</si>
  <si>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</si>
  <si>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</si>
  <si>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</si>
  <si>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</si>
  <si>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</si>
  <si>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</si>
  <si>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</si>
  <si>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</si>
  <si>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</si>
  <si>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</si>
  <si>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</si>
  <si>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</si>
  <si>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</si>
  <si>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</si>
  <si>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</si>
  <si>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</si>
  <si>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</si>
  <si>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</si>
  <si>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</si>
  <si>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</si>
  <si>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</si>
  <si>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</si>
  <si>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</si>
  <si>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</si>
  <si>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</si>
  <si>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</si>
  <si>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</si>
  <si>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</si>
  <si>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</si>
  <si>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</si>
  <si>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</si>
  <si>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</si>
  <si>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</si>
  <si>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</si>
  <si>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</si>
  <si>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</si>
  <si>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</si>
  <si>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</si>
  <si>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</si>
  <si>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</si>
  <si>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</si>
  <si>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</si>
  <si>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</si>
  <si>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</si>
  <si>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</si>
  <si>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</si>
  <si>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</si>
  <si>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</si>
  <si>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</si>
  <si>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</si>
  <si>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</si>
  <si>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</si>
  <si>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</si>
  <si>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</si>
  <si>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</si>
  <si>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</si>
  <si>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</si>
  <si>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</si>
  <si>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</si>
  <si>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</si>
  <si>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</si>
  <si>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</si>
  <si>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</si>
  <si>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</si>
  <si>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</si>
  <si>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</si>
  <si>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</si>
  <si>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</si>
  <si>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</si>
  <si>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</si>
  <si>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</si>
  <si>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</si>
  <si>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</si>
  <si>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</si>
  <si>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</si>
  <si>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</si>
  <si>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</si>
  <si>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</si>
  <si>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</si>
  <si>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</si>
  <si>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</si>
  <si>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</si>
  <si>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</si>
  <si>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</si>
  <si>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</si>
  <si>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</si>
  <si>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</si>
  <si>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</si>
  <si>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</si>
  <si>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</si>
  <si>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</si>
  <si>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</si>
  <si>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</si>
  <si>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</si>
  <si>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</si>
  <si>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</si>
  <si>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</si>
  <si>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</si>
  <si>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</si>
  <si>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</si>
  <si>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</si>
  <si>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</si>
  <si>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</si>
  <si>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</si>
  <si>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</si>
  <si>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</si>
  <si>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</si>
  <si>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</si>
  <si>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</si>
  <si>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</si>
  <si>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</si>
  <si>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</si>
  <si>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</si>
  <si>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</si>
  <si>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</si>
  <si>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</si>
  <si>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</si>
  <si>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</si>
  <si>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</si>
  <si>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</si>
  <si>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</si>
  <si>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</si>
  <si>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</si>
  <si>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</si>
  <si>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</si>
  <si>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</si>
  <si>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</si>
  <si>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</si>
  <si>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</si>
  <si>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</si>
  <si>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</si>
  <si>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</si>
  <si>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</si>
  <si>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</si>
  <si>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</si>
  <si>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</si>
  <si>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</si>
  <si>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</si>
  <si>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</si>
  <si>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</si>
  <si>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</si>
  <si>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</si>
  <si>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</si>
  <si>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</si>
  <si>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</si>
  <si>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</si>
  <si>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</si>
  <si>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</si>
  <si>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</si>
  <si>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</si>
  <si>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</si>
  <si>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</si>
  <si>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</si>
  <si>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</si>
  <si>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</si>
  <si>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</si>
  <si>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</si>
  <si>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</si>
  <si>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</si>
  <si>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</si>
  <si>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</si>
  <si>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</si>
  <si>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</si>
  <si>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</si>
  <si>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</si>
  <si>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</si>
  <si>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</si>
  <si>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</si>
  <si>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</si>
  <si>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</si>
  <si>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</si>
  <si>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</si>
  <si>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</si>
  <si>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</si>
  <si>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</si>
  <si>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</si>
  <si>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</si>
  <si>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</si>
  <si>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</si>
  <si>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</si>
  <si>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</si>
  <si>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</si>
  <si>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</si>
  <si>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</si>
  <si>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</si>
  <si>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</si>
  <si>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</si>
  <si>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</si>
  <si>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</si>
  <si>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</si>
  <si>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</si>
  <si>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</si>
  <si>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</si>
  <si>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</si>
  <si>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</si>
  <si>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</si>
  <si>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</si>
  <si>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</si>
  <si>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</si>
  <si>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</si>
  <si>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</si>
  <si>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</si>
  <si>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</si>
  <si>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</si>
  <si>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</si>
  <si>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</si>
  <si>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</si>
  <si>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</si>
  <si>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</si>
  <si>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</si>
  <si>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</si>
  <si>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</si>
  <si>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</si>
  <si>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</si>
  <si>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</si>
  <si>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</si>
  <si>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</si>
  <si>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</si>
  <si>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</si>
  <si>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</si>
  <si>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</si>
  <si>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</si>
  <si>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</si>
  <si>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</si>
  <si>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</si>
  <si>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</si>
  <si>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</si>
  <si>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</si>
  <si>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</si>
  <si>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</si>
  <si>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</si>
  <si>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</si>
  <si>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</si>
  <si>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</si>
  <si>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</si>
  <si>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</si>
  <si>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</si>
  <si>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</si>
  <si>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</si>
  <si>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</si>
  <si>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</si>
  <si>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</si>
  <si>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</si>
  <si>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</si>
  <si>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</si>
  <si>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</si>
  <si>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</si>
  <si>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</si>
  <si>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</si>
  <si>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</si>
  <si>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</si>
  <si>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</si>
  <si>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</si>
  <si>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</si>
  <si>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</si>
  <si>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</si>
  <si>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</si>
  <si>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</si>
  <si>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</si>
  <si>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</si>
  <si>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</si>
  <si>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</si>
  <si>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</si>
  <si>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</si>
  <si>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</si>
  <si>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</si>
  <si>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</si>
  <si>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</si>
  <si>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</si>
  <si>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</si>
  <si>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</si>
  <si>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</si>
  <si>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</si>
  <si>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</si>
  <si>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</si>
  <si>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</si>
  <si>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</si>
  <si>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</si>
  <si>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</si>
  <si>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</si>
  <si>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</si>
  <si>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</si>
  <si>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</si>
  <si>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</si>
  <si>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</si>
  <si>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</si>
  <si>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</si>
  <si>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</si>
  <si>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</si>
  <si>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</si>
  <si>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</si>
  <si>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</si>
  <si>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</si>
  <si>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</si>
  <si>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</si>
  <si>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</si>
  <si>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</si>
  <si>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</si>
  <si>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</si>
  <si>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</si>
  <si>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</si>
  <si>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</si>
  <si>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</si>
  <si>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</si>
  <si>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</si>
  <si>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</si>
  <si>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</si>
  <si>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</si>
  <si>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</si>
  <si>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</si>
  <si>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</si>
  <si>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</si>
  <si>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</si>
  <si>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</si>
  <si>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</si>
  <si>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</si>
  <si>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</si>
  <si>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</si>
  <si>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</si>
  <si>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</si>
  <si>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</si>
  <si>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</si>
  <si>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</si>
  <si>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</si>
  <si>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</si>
  <si>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</si>
  <si>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</si>
  <si>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</si>
  <si>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</si>
  <si>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</si>
  <si>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</si>
  <si>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</si>
  <si>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</si>
  <si>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</si>
  <si>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</si>
  <si>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</si>
  <si>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</si>
  <si>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</si>
  <si>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</si>
  <si>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</si>
  <si>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</si>
  <si>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</si>
  <si>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</si>
  <si>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</si>
  <si>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</si>
  <si>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</si>
  <si>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</si>
  <si>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</si>
  <si>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</si>
  <si>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</si>
  <si>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</si>
  <si>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</si>
  <si>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</si>
  <si>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</si>
  <si>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</si>
  <si>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</si>
  <si>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</si>
  <si>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</si>
  <si>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</si>
  <si>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</si>
  <si>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</si>
  <si>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</si>
  <si>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</si>
  <si>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</si>
  <si>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</si>
  <si>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</si>
  <si>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</si>
  <si>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</si>
  <si>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</si>
  <si>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</si>
  <si>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</si>
  <si>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</si>
  <si>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</si>
  <si>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</si>
  <si>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</si>
  <si>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</si>
  <si>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</si>
  <si>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</si>
  <si>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</si>
  <si>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</si>
  <si>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</si>
  <si>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</si>
  <si>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</si>
  <si>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</si>
  <si>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</si>
  <si>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</si>
  <si>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</si>
  <si>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</si>
  <si>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</si>
  <si>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</si>
  <si>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</si>
  <si>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</si>
  <si>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</si>
  <si>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</si>
  <si>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</si>
  <si>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</si>
  <si>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</si>
  <si>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</si>
  <si>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</si>
  <si>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</si>
  <si>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</si>
  <si>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</si>
  <si>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</si>
  <si>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</si>
  <si>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</si>
  <si>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</si>
  <si>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</si>
  <si>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</si>
  <si>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</si>
  <si>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</si>
  <si>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</si>
  <si>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</si>
  <si>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</si>
  <si>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</si>
  <si>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</si>
  <si>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</si>
  <si>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</si>
  <si>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</si>
  <si>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</si>
  <si>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</si>
  <si>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</si>
  <si>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</si>
  <si>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</si>
  <si>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</si>
  <si>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</si>
  <si>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</si>
  <si>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</si>
  <si>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</si>
  <si>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</si>
  <si>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</si>
  <si>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</si>
  <si>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</si>
  <si>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</si>
  <si>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</si>
  <si>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</si>
  <si>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</si>
  <si>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</si>
  <si>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</si>
  <si>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</si>
  <si>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</si>
  <si>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</si>
  <si>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</si>
  <si>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</si>
  <si>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</si>
  <si>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</si>
  <si>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</si>
  <si>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</si>
  <si>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</si>
  <si>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</si>
  <si>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</si>
  <si>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</si>
  <si>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</si>
  <si>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</si>
  <si>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</si>
  <si>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</si>
  <si>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</si>
  <si>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</si>
  <si>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</si>
  <si>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</si>
  <si>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</si>
  <si>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</si>
  <si>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</si>
  <si>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</si>
  <si>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</si>
  <si>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</si>
  <si>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</si>
  <si>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</si>
  <si>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</si>
  <si>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</si>
  <si>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</si>
  <si>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</si>
  <si>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</si>
  <si>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</si>
  <si>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</si>
  <si>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</si>
  <si>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</si>
  <si>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</si>
  <si>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</si>
  <si>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</si>
  <si>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</si>
  <si>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</si>
  <si>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</si>
  <si>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</si>
  <si>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</si>
  <si>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</si>
  <si>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</si>
  <si>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</si>
  <si>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</si>
  <si>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</si>
  <si>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</si>
  <si>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</si>
  <si>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</si>
  <si>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</si>
  <si>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</si>
  <si>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</si>
  <si>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</si>
  <si>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</si>
  <si>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</si>
  <si>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</si>
  <si>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</si>
  <si>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</si>
  <si>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</si>
  <si>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</si>
  <si>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</si>
  <si>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</si>
  <si>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</si>
  <si>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</si>
  <si>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</si>
  <si>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</si>
  <si>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</si>
  <si>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</si>
  <si>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</si>
  <si>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</si>
  <si>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</si>
  <si>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</si>
  <si>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</si>
  <si>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</si>
  <si>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</si>
  <si>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</si>
  <si>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</si>
  <si>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</si>
  <si>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</si>
  <si>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</si>
  <si>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</si>
  <si>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</si>
  <si>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</si>
  <si>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</si>
  <si>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</si>
  <si>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</si>
  <si>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</si>
  <si>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</si>
  <si>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</si>
  <si>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</si>
  <si>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</si>
  <si>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</si>
  <si>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</si>
  <si>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</si>
  <si>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</si>
  <si>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</si>
  <si>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</si>
  <si>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</si>
  <si>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</si>
  <si>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</si>
  <si>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</si>
  <si>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</si>
  <si>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</si>
  <si>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</si>
  <si>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</si>
  <si>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</si>
  <si>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</si>
  <si>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</si>
  <si>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</si>
  <si>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</si>
  <si>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</si>
  <si>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</si>
  <si>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</si>
  <si>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</si>
  <si>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</si>
  <si>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</si>
  <si>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</si>
  <si>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</si>
  <si>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</si>
  <si>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</si>
  <si>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</si>
  <si>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</si>
  <si>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</si>
  <si>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</si>
  <si>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</si>
  <si>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</si>
  <si>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</si>
  <si>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</si>
  <si>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</si>
  <si>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</si>
  <si>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</si>
  <si>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</si>
  <si>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</si>
  <si>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</si>
  <si>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</si>
  <si>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</si>
  <si>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</si>
  <si>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</si>
  <si>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</si>
  <si>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</si>
  <si>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</si>
  <si>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</si>
  <si>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</si>
  <si>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</si>
  <si>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</si>
  <si>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</si>
  <si>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</si>
  <si>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</si>
  <si>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</si>
  <si>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</si>
  <si>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</si>
  <si>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</si>
  <si>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</si>
  <si>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</si>
  <si>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</si>
  <si>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</si>
  <si>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</si>
  <si>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</si>
  <si>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</si>
  <si>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</si>
  <si>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</si>
  <si>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</si>
  <si>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</si>
  <si>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</si>
  <si>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</si>
  <si>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</si>
  <si>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</si>
  <si>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</si>
  <si>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</si>
  <si>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</si>
  <si>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</si>
  <si>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</si>
  <si>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</si>
  <si>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</si>
  <si>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</si>
  <si>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</si>
  <si>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</si>
  <si>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</si>
  <si>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</si>
  <si>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</si>
  <si>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</si>
  <si>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</si>
  <si>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</si>
  <si>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</si>
  <si>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</si>
  <si>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</si>
  <si>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</si>
  <si>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</si>
  <si>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</si>
  <si>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</si>
  <si>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</si>
  <si>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</si>
  <si>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</si>
  <si>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</si>
  <si>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</si>
  <si>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</si>
  <si>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</si>
  <si>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</si>
  <si>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</si>
  <si>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</si>
  <si>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</si>
  <si>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</si>
  <si>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</si>
  <si>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</si>
  <si>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</si>
  <si>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</si>
  <si>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</si>
  <si>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</si>
  <si>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</si>
  <si>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</si>
  <si>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</si>
  <si>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</si>
  <si>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</si>
  <si>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</si>
  <si>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</si>
  <si>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</si>
  <si>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</si>
  <si>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</si>
  <si>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</si>
  <si>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</si>
  <si>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</si>
  <si>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</si>
  <si>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</si>
  <si>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</si>
  <si>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</si>
  <si>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</si>
  <si>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</si>
  <si>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</si>
  <si>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</si>
  <si>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</si>
  <si>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</si>
  <si>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</si>
  <si>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</si>
  <si>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</si>
  <si>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</si>
  <si>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</si>
  <si>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</si>
  <si>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</si>
  <si>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</si>
  <si>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</si>
  <si>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</si>
  <si>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</si>
  <si>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</si>
  <si>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</si>
  <si>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</si>
  <si>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</si>
  <si>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</si>
  <si>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</si>
  <si>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</si>
  <si>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</si>
  <si>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</si>
  <si>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</si>
  <si>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</si>
  <si>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</si>
  <si>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</si>
  <si>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</si>
  <si>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</si>
  <si>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</si>
  <si>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</si>
  <si>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</si>
  <si>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</si>
  <si>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</si>
  <si>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</si>
  <si>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</si>
  <si>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</si>
  <si>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</si>
  <si>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</si>
  <si>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</si>
  <si>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</si>
  <si>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</si>
  <si>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</si>
  <si>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</si>
  <si>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</si>
  <si>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</si>
  <si>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</si>
  <si>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</si>
  <si>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</si>
  <si>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</si>
  <si>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</si>
  <si>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</si>
  <si>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</si>
  <si>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</si>
  <si>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</si>
  <si>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</si>
  <si>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</si>
  <si>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</si>
  <si>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</si>
  <si>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</si>
  <si>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</si>
  <si>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</si>
  <si>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</si>
  <si>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</si>
  <si>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</si>
  <si>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</si>
  <si>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</si>
  <si>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</si>
  <si>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</si>
  <si>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</si>
  <si>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</si>
  <si>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</si>
  <si>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</si>
  <si>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</si>
  <si>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</si>
  <si>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</si>
  <si>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</si>
  <si>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</si>
  <si>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</si>
  <si>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</si>
  <si>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</si>
  <si>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</si>
  <si>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</si>
  <si>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</si>
  <si>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</si>
  <si>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</si>
  <si>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</si>
  <si>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</si>
  <si>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</si>
  <si>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</si>
  <si>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</si>
  <si>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</si>
  <si>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</si>
  <si>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</si>
  <si>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</si>
  <si>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</si>
  <si>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</si>
  <si>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</si>
  <si>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</si>
  <si>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</si>
  <si>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</si>
  <si>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</si>
  <si>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</si>
  <si>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</si>
  <si>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</si>
  <si>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</si>
  <si>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</si>
  <si>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</si>
  <si>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</si>
  <si>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</si>
  <si>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</si>
  <si>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</si>
  <si>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</si>
  <si>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</si>
  <si>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</si>
  <si>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</si>
  <si>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</si>
  <si>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</si>
  <si>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</si>
  <si>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</si>
  <si>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</si>
  <si>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</si>
  <si>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</si>
  <si>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</si>
  <si>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</si>
  <si>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</si>
  <si>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</si>
  <si>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</si>
  <si>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</si>
  <si>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</si>
  <si>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</si>
  <si>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</si>
  <si>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</si>
  <si>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</si>
  <si>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</si>
  <si>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</si>
  <si>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</si>
  <si>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</si>
  <si>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</si>
  <si>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</si>
  <si>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</si>
  <si>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</si>
  <si>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</si>
  <si>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</si>
  <si>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</si>
  <si>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</si>
  <si>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</si>
  <si>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</si>
  <si>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</si>
  <si>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</si>
  <si>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</si>
  <si>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</si>
  <si>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</si>
  <si>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</si>
  <si>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</si>
  <si>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</si>
  <si>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</si>
  <si>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</si>
  <si>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</si>
  <si>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</si>
  <si>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</si>
  <si>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</si>
  <si>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</si>
  <si>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</si>
  <si>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</si>
  <si>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</si>
  <si>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</si>
  <si>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</si>
  <si>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</si>
  <si>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</si>
  <si>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</si>
  <si>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</si>
  <si>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</si>
  <si>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</si>
  <si>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</si>
  <si>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</si>
  <si>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</si>
  <si>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</si>
  <si>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</si>
  <si>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</si>
  <si>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</si>
  <si>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</si>
  <si>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</si>
  <si>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</si>
  <si>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</si>
  <si>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</si>
  <si>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</si>
  <si>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</si>
  <si>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</si>
  <si>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</si>
  <si>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</si>
  <si>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</si>
  <si>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</si>
  <si>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</si>
  <si>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</si>
  <si>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</si>
  <si>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</si>
  <si>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</si>
  <si>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</si>
  <si>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</si>
  <si>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</si>
  <si>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</si>
  <si>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</si>
  <si>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</si>
  <si>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</si>
  <si>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</si>
  <si>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</si>
  <si>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</si>
  <si>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</si>
  <si>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</si>
  <si>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</si>
  <si>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</si>
  <si>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</si>
  <si>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</si>
  <si>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</si>
  <si>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</si>
  <si>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</si>
  <si>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</si>
  <si>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</si>
  <si>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</si>
  <si>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</si>
  <si>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</si>
  <si>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</si>
  <si>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</si>
  <si>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</si>
  <si>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</si>
  <si>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</si>
  <si>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</si>
  <si>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</si>
  <si>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</si>
  <si>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</si>
  <si>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</si>
  <si>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</si>
  <si>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</si>
  <si>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</si>
  <si>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</si>
  <si>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</si>
  <si>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</si>
  <si>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</si>
  <si>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</si>
  <si>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</si>
  <si>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</si>
  <si>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</si>
  <si>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</si>
  <si>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</si>
  <si>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</si>
  <si>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</si>
  <si>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</si>
  <si>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</si>
  <si>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</si>
  <si>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</si>
  <si>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</si>
  <si>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</si>
  <si>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</si>
  <si>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</si>
  <si>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</si>
  <si>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</si>
  <si>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</si>
  <si>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</si>
  <si>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</si>
  <si>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</si>
  <si>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</si>
  <si>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</si>
  <si>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</si>
  <si>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</si>
  <si>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</si>
  <si>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</si>
  <si>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</si>
  <si>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</si>
  <si>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</si>
  <si>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</si>
  <si>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</si>
  <si>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</si>
  <si>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</si>
  <si>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</si>
  <si>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</si>
  <si>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</si>
  <si>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</si>
  <si>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</si>
  <si>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</si>
  <si>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</si>
  <si>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</si>
  <si>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</si>
  <si>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</si>
  <si>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</si>
  <si>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</si>
  <si>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</si>
  <si>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</si>
  <si>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</si>
  <si>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</si>
  <si>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</si>
  <si>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</si>
  <si>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</si>
  <si>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</si>
  <si>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</si>
  <si>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</si>
  <si>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</si>
  <si>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</si>
  <si>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</si>
  <si>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</si>
  <si>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</si>
  <si>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</si>
  <si>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</si>
  <si>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</si>
  <si>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</si>
  <si>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</si>
  <si>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</si>
  <si>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</si>
  <si>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</si>
  <si>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</si>
  <si>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</si>
  <si>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</si>
  <si>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</si>
  <si>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</si>
  <si>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</si>
  <si>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</si>
  <si>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</si>
  <si>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</si>
  <si>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</si>
  <si>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</si>
  <si>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</si>
  <si>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</si>
  <si>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</si>
  <si>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</si>
  <si>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</si>
  <si>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</si>
  <si>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</si>
  <si>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</si>
  <si>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</si>
  <si>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</si>
  <si>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</si>
  <si>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</si>
  <si>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</si>
  <si>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</si>
  <si>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</si>
  <si>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</si>
  <si>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</si>
  <si>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</si>
  <si>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</si>
  <si>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</si>
  <si>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</si>
  <si>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</si>
  <si>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</si>
  <si>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</si>
  <si>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</si>
  <si>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</si>
  <si>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</si>
  <si>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</si>
  <si>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</si>
  <si>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</si>
  <si>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</si>
  <si>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</si>
  <si>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</si>
  <si>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</si>
  <si>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</si>
  <si>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</si>
  <si>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</si>
  <si>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</si>
  <si>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</si>
  <si>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</si>
  <si>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</si>
  <si>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</si>
  <si>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</si>
  <si>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</si>
  <si>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</si>
  <si>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</si>
  <si>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</si>
  <si>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</si>
  <si>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</si>
  <si>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</si>
  <si>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</si>
  <si>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</si>
  <si>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</si>
  <si>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</si>
  <si>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</si>
  <si>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</si>
  <si>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</si>
  <si>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</si>
  <si>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</si>
  <si>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</si>
  <si>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</si>
  <si>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</si>
  <si>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</si>
  <si>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</si>
  <si>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</si>
  <si>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</si>
  <si>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</si>
  <si>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</si>
  <si>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</si>
  <si>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</si>
  <si>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</si>
  <si>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</si>
  <si>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</si>
  <si>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</si>
  <si>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</si>
  <si>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</si>
  <si>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</si>
  <si>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</si>
  <si>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</si>
  <si>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</si>
  <si>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</si>
  <si>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</si>
  <si>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</si>
  <si>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</si>
  <si>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</si>
  <si>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</si>
  <si>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</si>
  <si>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</si>
  <si>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</si>
  <si>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</si>
  <si>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</si>
  <si>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</si>
  <si>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</si>
  <si>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</si>
  <si>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</si>
  <si>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</si>
  <si>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</si>
  <si>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</si>
  <si>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</si>
  <si>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</si>
  <si>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</si>
  <si>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</si>
  <si>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</si>
  <si>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</si>
  <si>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</si>
  <si>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</si>
  <si>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</si>
  <si>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</si>
  <si>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</si>
  <si>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</si>
  <si>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</si>
  <si>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</si>
  <si>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</si>
  <si>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</si>
  <si>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</si>
  <si>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</si>
  <si>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</si>
  <si>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</si>
  <si>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</si>
  <si>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</si>
  <si>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</si>
  <si>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</si>
  <si>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</si>
  <si>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</si>
  <si>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</si>
  <si>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</si>
  <si>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</si>
  <si>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</si>
  <si>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</si>
  <si>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</si>
  <si>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</si>
  <si>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</si>
  <si>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</si>
  <si>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</si>
  <si>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</si>
  <si>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</si>
  <si>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</si>
  <si>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</si>
  <si>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</si>
  <si>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</si>
  <si>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</si>
  <si>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</si>
  <si>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</si>
  <si>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</si>
  <si>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</si>
  <si>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</si>
  <si>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</si>
  <si>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</si>
  <si>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</si>
  <si>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</si>
  <si>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</si>
  <si>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</si>
  <si>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</si>
  <si>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</si>
  <si>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</si>
  <si>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</si>
  <si>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</si>
  <si>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</si>
  <si>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</si>
  <si>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</si>
  <si>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</si>
  <si>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</si>
  <si>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</si>
  <si>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</si>
  <si>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</si>
  <si>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</si>
  <si>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</si>
  <si>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</si>
  <si>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</si>
  <si>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</si>
  <si>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</si>
  <si>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</si>
  <si>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</si>
  <si>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</si>
  <si>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</si>
  <si>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</si>
  <si>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</si>
  <si>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</si>
  <si>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</si>
  <si>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</si>
  <si>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</si>
  <si>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</si>
  <si>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</si>
  <si>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</si>
  <si>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</si>
  <si>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</si>
  <si>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</si>
  <si>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</si>
  <si>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</si>
  <si>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</si>
  <si>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</si>
  <si>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</si>
  <si>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</si>
  <si>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</si>
  <si>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</si>
  <si>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</si>
  <si>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</si>
  <si>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</si>
  <si>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</si>
  <si>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</si>
  <si>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</si>
  <si>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</si>
  <si>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</si>
  <si>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</si>
  <si>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</si>
  <si>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</si>
  <si>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</si>
  <si>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</si>
  <si>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</si>
  <si>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</si>
  <si>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</si>
  <si>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</si>
  <si>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</si>
  <si>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</si>
  <si>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</si>
  <si>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</si>
  <si>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</si>
  <si>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</si>
  <si>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</si>
  <si>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</si>
  <si>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</si>
  <si>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</si>
  <si>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</si>
  <si>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</si>
  <si>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</si>
  <si>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</si>
  <si>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</si>
  <si>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</si>
  <si>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</si>
  <si>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</si>
  <si>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</si>
  <si>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</si>
  <si>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</si>
  <si>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</si>
  <si>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</si>
  <si>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</si>
  <si>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</si>
  <si>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</si>
  <si>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</si>
  <si>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</si>
  <si>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</si>
  <si>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</si>
  <si>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</si>
  <si>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</si>
  <si>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</si>
  <si>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</si>
  <si>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</si>
  <si>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</si>
  <si>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</si>
  <si>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</si>
  <si>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</si>
  <si>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</si>
  <si>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</si>
  <si>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</si>
  <si>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</si>
  <si>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</si>
  <si>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</si>
  <si>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</si>
  <si>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</si>
  <si>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</si>
  <si>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</si>
  <si>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</si>
  <si>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</si>
  <si>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</si>
  <si>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</si>
  <si>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</si>
  <si>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</si>
  <si>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</si>
  <si>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</si>
  <si>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</si>
  <si>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</si>
  <si>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</si>
  <si>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</si>
  <si>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</si>
  <si>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</si>
  <si>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</si>
  <si>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</si>
  <si>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</si>
  <si>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</si>
  <si>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</si>
  <si>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</si>
  <si>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</si>
  <si>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</si>
  <si>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</si>
  <si>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</si>
  <si>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</si>
  <si>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</si>
  <si>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</si>
  <si>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</si>
  <si>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</si>
  <si>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</si>
  <si>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</si>
  <si>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</si>
  <si>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</si>
  <si>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</si>
  <si>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</si>
  <si>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</si>
  <si>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</si>
  <si>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</si>
  <si>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</si>
  <si>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</si>
  <si>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</si>
  <si>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</si>
  <si>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</si>
  <si>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</si>
  <si>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</si>
  <si>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</si>
  <si>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</si>
  <si>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</si>
  <si>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</si>
  <si>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</si>
  <si>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</si>
  <si>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</si>
  <si>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</si>
  <si>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</si>
  <si>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</si>
  <si>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</si>
  <si>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</si>
  <si>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</si>
  <si>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</si>
  <si>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</si>
  <si>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</si>
  <si>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</si>
  <si>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</si>
  <si>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</si>
  <si>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</si>
  <si>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</si>
  <si>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</si>
  <si>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</si>
  <si>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</si>
  <si>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</si>
  <si>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</si>
  <si>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</si>
  <si>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</si>
  <si>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</si>
  <si>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</si>
  <si>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</si>
  <si>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</si>
  <si>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</si>
  <si>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</si>
  <si>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</si>
  <si>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</si>
  <si>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</si>
  <si>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</si>
  <si>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</si>
  <si>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</si>
  <si>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</si>
  <si>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</si>
  <si>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</si>
  <si>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</si>
  <si>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</si>
  <si>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</si>
  <si>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</si>
  <si>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</si>
  <si>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</si>
  <si>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</si>
  <si>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</si>
  <si>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</si>
  <si>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</si>
  <si>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</si>
  <si>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</si>
  <si>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</si>
  <si>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</si>
  <si>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</si>
  <si>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</si>
  <si>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</si>
  <si>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</si>
  <si>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</si>
  <si>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</si>
  <si>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</si>
  <si>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</si>
  <si>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</si>
  <si>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</si>
  <si>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</si>
  <si>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</si>
  <si>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</si>
  <si>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</si>
  <si>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</si>
  <si>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</si>
  <si>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</si>
  <si>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</si>
  <si>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</si>
  <si>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</si>
  <si>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</si>
  <si>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</si>
  <si>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</si>
  <si>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</si>
  <si>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</si>
  <si>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</si>
  <si>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</si>
  <si>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</si>
  <si>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</si>
  <si>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</si>
  <si>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</si>
  <si>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</si>
  <si>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</si>
  <si>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</si>
  <si>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</si>
  <si>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</si>
  <si>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</si>
  <si>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</si>
  <si>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</si>
  <si>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</si>
  <si>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</si>
  <si>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</si>
  <si>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</si>
  <si>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</si>
  <si>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</si>
  <si>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</si>
  <si>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</si>
  <si>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</si>
  <si>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</si>
  <si>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</si>
  <si>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</si>
  <si>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</si>
  <si>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</si>
  <si>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</si>
  <si>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</si>
  <si>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</si>
  <si>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</si>
  <si>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</si>
  <si>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</si>
  <si>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</si>
  <si>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</si>
  <si>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</si>
  <si>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</si>
  <si>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</si>
  <si>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</si>
  <si>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</si>
  <si>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</si>
  <si>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</si>
  <si>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</si>
  <si>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</si>
  <si>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</si>
  <si>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</si>
  <si>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</si>
  <si>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</si>
  <si>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</si>
  <si>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</si>
  <si>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</si>
  <si>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</si>
  <si>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</si>
  <si>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</si>
  <si>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</si>
  <si>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</si>
  <si>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</si>
  <si>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</si>
  <si>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</si>
  <si>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</si>
  <si>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</si>
  <si>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</si>
  <si>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</si>
  <si>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</si>
  <si>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</si>
  <si>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</si>
  <si>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</si>
  <si>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</si>
  <si>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</si>
  <si>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</si>
  <si>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</si>
  <si>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</si>
  <si>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</si>
  <si>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</si>
  <si>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</si>
  <si>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</si>
  <si>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</si>
  <si>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</si>
  <si>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</si>
  <si>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</si>
  <si>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</si>
  <si>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</si>
  <si>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</si>
  <si>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</si>
  <si>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</si>
  <si>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</si>
  <si>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</si>
  <si>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</si>
  <si>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</si>
  <si>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</si>
  <si>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</si>
  <si>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</si>
  <si>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</si>
  <si>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</si>
  <si>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</si>
  <si>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</si>
  <si>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</si>
  <si>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</si>
  <si>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</si>
  <si>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</si>
  <si>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</si>
  <si>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</si>
  <si>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</si>
  <si>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</si>
  <si>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</si>
  <si>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</si>
  <si>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</si>
  <si>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</si>
  <si>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</si>
  <si>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</si>
  <si>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</si>
  <si>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</si>
  <si>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</si>
  <si>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</si>
  <si>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</si>
  <si>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</si>
  <si>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</si>
  <si>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</si>
  <si>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</si>
  <si>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</si>
  <si>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</si>
  <si>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</si>
  <si>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</si>
  <si>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</si>
  <si>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</si>
  <si>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</si>
  <si>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</si>
  <si>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</si>
  <si>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</si>
  <si>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</si>
  <si>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</si>
  <si>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</si>
  <si>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</si>
  <si>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</si>
  <si>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</si>
  <si>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</si>
  <si>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</si>
  <si>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</si>
  <si>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</si>
  <si>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</si>
  <si>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</si>
  <si>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</si>
  <si>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</si>
  <si>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</si>
  <si>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</si>
  <si>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</si>
  <si>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</si>
  <si>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</si>
  <si>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</si>
  <si>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</si>
  <si>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</si>
  <si>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</si>
  <si>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</si>
  <si>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</si>
  <si>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</si>
  <si>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</si>
  <si>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</si>
  <si>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</si>
  <si>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</si>
  <si>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</si>
  <si>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</si>
  <si>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</si>
  <si>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</si>
  <si>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</si>
  <si>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</si>
  <si>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</si>
  <si>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</si>
  <si>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</si>
  <si>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</si>
  <si>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</si>
  <si>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</si>
  <si>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</si>
  <si>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</si>
  <si>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</si>
  <si>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</si>
  <si>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</si>
  <si>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</si>
  <si>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</si>
  <si>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</si>
  <si>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</si>
  <si>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</si>
  <si>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</si>
  <si>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</si>
  <si>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</si>
  <si>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</si>
  <si>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</si>
  <si>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</si>
  <si>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</si>
  <si>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</si>
  <si>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</si>
  <si>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</si>
  <si>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</si>
  <si>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</si>
  <si>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</si>
  <si>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</si>
  <si>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</si>
  <si>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</si>
  <si>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</si>
  <si>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</si>
  <si>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</si>
  <si>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</si>
  <si>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</si>
  <si>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</si>
  <si>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</si>
  <si>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</si>
  <si>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</si>
  <si>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</si>
  <si>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</si>
  <si>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</si>
  <si>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</si>
  <si>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</si>
  <si>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</si>
  <si>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</si>
  <si>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</si>
  <si>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</si>
  <si>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</si>
  <si>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</si>
  <si>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</si>
  <si>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</si>
  <si>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</si>
  <si>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</si>
  <si>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</si>
  <si>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</si>
  <si>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</si>
  <si>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</si>
  <si>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</si>
  <si>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</si>
  <si>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</si>
  <si>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</si>
  <si>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</si>
  <si>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</si>
  <si>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</si>
  <si>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</si>
  <si>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</si>
  <si>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</si>
  <si>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</si>
  <si>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</si>
  <si>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</si>
  <si>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</si>
  <si>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</si>
  <si>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</si>
  <si>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</si>
  <si>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</si>
  <si>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</si>
  <si>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</si>
  <si>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</si>
  <si>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</si>
  <si>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</si>
  <si>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</si>
  <si>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</si>
  <si>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</si>
  <si>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</si>
  <si>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</si>
  <si>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</si>
  <si>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</si>
  <si>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</si>
  <si>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</si>
  <si>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</si>
  <si>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</si>
  <si>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</si>
  <si>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</si>
  <si>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</si>
  <si>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</si>
  <si>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</si>
  <si>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</si>
  <si>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</si>
  <si>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</si>
  <si>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</si>
  <si>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</si>
  <si>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</si>
  <si>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</si>
  <si>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</si>
  <si>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</si>
  <si>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</si>
  <si>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</si>
  <si>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</si>
  <si>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</si>
  <si>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</si>
  <si>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</si>
  <si>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</si>
  <si>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</si>
  <si>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</si>
  <si>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</si>
  <si>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</si>
  <si>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</si>
  <si>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</si>
  <si>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</si>
  <si>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</si>
  <si>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</si>
  <si>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</si>
  <si>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</si>
  <si>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</si>
  <si>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</si>
  <si>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</si>
  <si>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</si>
  <si>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</si>
  <si>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</si>
  <si>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</si>
  <si>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</si>
  <si>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</si>
  <si>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</si>
  <si>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</si>
  <si>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</si>
  <si>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</si>
  <si>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</si>
  <si>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</si>
  <si>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</si>
  <si>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</si>
  <si>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</si>
  <si>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</si>
  <si>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</si>
  <si>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</si>
  <si>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</si>
  <si>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</si>
  <si>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</si>
  <si>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</si>
  <si>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</si>
  <si>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</si>
  <si>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</si>
  <si>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</si>
  <si>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</si>
  <si>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</si>
  <si>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</si>
  <si>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</si>
  <si>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</si>
  <si>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</si>
  <si>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</si>
  <si>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</si>
  <si>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</si>
  <si>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</si>
  <si>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</si>
  <si>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</si>
  <si>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</si>
  <si>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</si>
  <si>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</si>
  <si>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</si>
  <si>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</si>
  <si>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</si>
  <si>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</si>
  <si>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</si>
  <si>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</si>
  <si>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</si>
  <si>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</si>
  <si>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</si>
  <si>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</si>
  <si>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</si>
  <si>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</si>
  <si>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</si>
  <si>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</si>
  <si>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</si>
  <si>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</si>
  <si>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</si>
  <si>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</si>
  <si>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</si>
  <si>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</si>
  <si>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</si>
  <si>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</si>
  <si>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</si>
  <si>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</si>
  <si>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</si>
  <si>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</si>
  <si>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</si>
  <si>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</si>
  <si>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</si>
  <si>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</si>
  <si>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</si>
  <si>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</si>
  <si>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</si>
  <si>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</si>
  <si>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</si>
  <si>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</si>
  <si>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</si>
  <si>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</si>
  <si>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</si>
  <si>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</si>
  <si>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</si>
  <si>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</si>
  <si>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</si>
  <si>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</si>
  <si>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</si>
  <si>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</si>
  <si>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</si>
  <si>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</si>
  <si>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</si>
  <si>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</si>
  <si>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</si>
  <si>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</si>
  <si>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</si>
  <si>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</si>
  <si>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</si>
  <si>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</si>
  <si>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</si>
  <si>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</si>
  <si>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</si>
  <si>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</si>
  <si>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</si>
  <si>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</si>
  <si>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</si>
  <si>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</si>
  <si>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</si>
  <si>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</si>
  <si>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</si>
  <si>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</si>
  <si>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</si>
  <si>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</si>
  <si>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</si>
  <si>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</si>
  <si>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</si>
  <si>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</si>
  <si>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</si>
  <si>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</si>
  <si>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</si>
  <si>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</si>
  <si>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</si>
  <si>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</si>
  <si>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</si>
  <si>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</si>
  <si>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</si>
  <si>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</si>
  <si>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</si>
  <si>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</si>
  <si>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</si>
  <si>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</si>
  <si>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</si>
  <si>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</si>
  <si>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</si>
  <si>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</si>
  <si>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</si>
  <si>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</si>
  <si>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</si>
  <si>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</si>
  <si>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</si>
  <si>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</si>
  <si>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</si>
  <si>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</si>
  <si>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</si>
  <si>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</si>
  <si>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</si>
  <si>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</si>
  <si>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</si>
  <si>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</si>
  <si>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</si>
  <si>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</si>
  <si>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</si>
  <si>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</si>
  <si>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</si>
  <si>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</si>
  <si>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</si>
  <si>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</si>
  <si>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</si>
  <si>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</si>
  <si>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</si>
  <si>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</si>
  <si>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</si>
  <si>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</si>
  <si>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</si>
  <si>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</si>
  <si>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</si>
  <si>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</si>
  <si>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</si>
  <si>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</si>
  <si>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</si>
  <si>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</si>
  <si>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</si>
  <si>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</si>
  <si>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</si>
  <si>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</si>
  <si>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</si>
  <si>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</si>
  <si>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</si>
  <si>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</si>
  <si>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</si>
  <si>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</si>
  <si>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</si>
  <si>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</si>
  <si>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</si>
  <si>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</si>
  <si>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</si>
  <si>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</si>
  <si>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</si>
  <si>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</si>
  <si>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</si>
  <si>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</si>
  <si>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</si>
  <si>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</si>
  <si>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</si>
  <si>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</si>
  <si>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</si>
  <si>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</si>
  <si>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</si>
  <si>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</si>
  <si>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</si>
  <si>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</si>
  <si>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</si>
  <si>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</si>
  <si>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</si>
  <si>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</si>
  <si>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</si>
  <si>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</si>
  <si>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</si>
  <si>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</si>
  <si>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</si>
  <si>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</si>
  <si>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</si>
  <si>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</si>
  <si>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</si>
  <si>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</si>
  <si>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</si>
  <si>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</si>
  <si>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</si>
  <si>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</si>
  <si>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</si>
  <si>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</si>
  <si>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</si>
  <si>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</si>
  <si>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</si>
  <si>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</si>
  <si>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</si>
  <si>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</si>
  <si>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</si>
  <si>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</si>
  <si>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</si>
  <si>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</si>
  <si>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</si>
  <si>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</si>
  <si>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</si>
  <si>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</si>
  <si>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</si>
  <si>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</si>
  <si>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</si>
  <si>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</si>
  <si>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</si>
  <si>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</si>
  <si>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</si>
  <si>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</si>
  <si>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</si>
  <si>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</si>
  <si>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</si>
  <si>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</si>
  <si>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</si>
  <si>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</si>
  <si>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</si>
  <si>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</si>
  <si>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</si>
  <si>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</si>
  <si>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</si>
  <si>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</si>
  <si>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</si>
  <si>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</si>
  <si>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</si>
  <si>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</si>
  <si>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</si>
  <si>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</si>
  <si>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</si>
  <si>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</si>
  <si>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</si>
  <si>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</si>
  <si>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</si>
  <si>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</si>
  <si>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</si>
  <si>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</si>
  <si>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</si>
  <si>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</si>
  <si>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</si>
  <si>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</si>
  <si>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</si>
  <si>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</si>
  <si>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</si>
  <si>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</si>
  <si>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</si>
  <si>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</si>
  <si>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</si>
  <si>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</si>
  <si>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</si>
  <si>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</si>
  <si>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</si>
  <si>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</si>
  <si>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</si>
  <si>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</si>
  <si>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</si>
  <si>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</si>
  <si>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</si>
  <si>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</si>
  <si>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</si>
  <si>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</si>
  <si>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</si>
  <si>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</si>
  <si>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</si>
  <si>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</si>
  <si>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</si>
  <si>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</si>
  <si>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</si>
  <si>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</si>
  <si>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</si>
  <si>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</si>
  <si>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</si>
  <si>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</si>
  <si>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</si>
  <si>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</si>
  <si>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</si>
  <si>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</si>
  <si>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</si>
  <si>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</si>
  <si>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</si>
  <si>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</si>
  <si>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</si>
  <si>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</si>
  <si>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</si>
  <si>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</si>
  <si>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</si>
  <si>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</si>
  <si>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</si>
  <si>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</si>
  <si>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</si>
  <si>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</si>
  <si>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</si>
  <si>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</si>
  <si>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</si>
  <si>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</si>
  <si>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</si>
  <si>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</si>
  <si>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</si>
  <si>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</si>
  <si>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</si>
  <si>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</si>
  <si>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</si>
  <si>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</si>
  <si>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</si>
  <si>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</si>
  <si>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</si>
  <si>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</si>
  <si>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</si>
  <si>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</si>
  <si>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</si>
  <si>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</si>
  <si>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</si>
  <si>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</si>
  <si>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</si>
  <si>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</si>
  <si>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</si>
  <si>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</si>
  <si>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</si>
  <si>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</si>
  <si>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</si>
  <si>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</si>
  <si>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</si>
  <si>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</si>
  <si>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</si>
  <si>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</si>
  <si>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</si>
  <si>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</si>
  <si>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</si>
  <si>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</si>
  <si>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</si>
  <si>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</si>
  <si>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</si>
  <si>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</si>
  <si>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</si>
  <si>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</si>
  <si>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</si>
  <si>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</si>
  <si>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</si>
  <si>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</si>
  <si>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</si>
  <si>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</si>
  <si>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</si>
  <si>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</si>
  <si>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</si>
  <si>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</si>
  <si>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</si>
  <si>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</si>
  <si>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</si>
  <si>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</si>
  <si>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</si>
  <si>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</si>
  <si>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</si>
  <si>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</si>
  <si>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</si>
  <si>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</si>
  <si>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</si>
  <si>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</si>
  <si>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</si>
  <si>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</si>
  <si>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</si>
  <si>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</si>
  <si>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</si>
  <si>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</si>
  <si>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</si>
  <si>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</si>
  <si>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</si>
  <si>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</si>
  <si>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</si>
  <si>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</si>
  <si>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</si>
  <si>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</si>
  <si>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</si>
  <si>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</si>
  <si>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</si>
  <si>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</si>
  <si>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</si>
  <si>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</si>
  <si>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</si>
  <si>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</si>
  <si>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</si>
  <si>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</si>
  <si>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</si>
  <si>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</si>
  <si>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</si>
  <si>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</si>
  <si>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</si>
  <si>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</si>
  <si>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</si>
  <si>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</si>
  <si>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</si>
  <si>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</si>
  <si>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</si>
  <si>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</si>
  <si>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</si>
  <si>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</si>
  <si>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</si>
  <si>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</si>
  <si>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</si>
  <si>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</si>
  <si>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</si>
  <si>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</si>
  <si>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</si>
  <si>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</si>
  <si>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</si>
  <si>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</si>
  <si>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</si>
  <si>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</si>
  <si>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</si>
  <si>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</si>
  <si>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</si>
  <si>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</si>
  <si>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</si>
  <si>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</si>
  <si>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</si>
  <si>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</si>
  <si>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</si>
  <si>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</si>
  <si>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</si>
  <si>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</si>
  <si>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</si>
  <si>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</si>
  <si>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</si>
  <si>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</si>
  <si>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</si>
  <si>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</si>
  <si>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</si>
  <si>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</si>
  <si>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</si>
  <si>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</si>
  <si>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</si>
  <si>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</si>
  <si>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</si>
  <si>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</si>
  <si>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</si>
  <si>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</si>
  <si>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</si>
  <si>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</si>
  <si>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</si>
  <si>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</si>
  <si>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</si>
  <si>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</si>
  <si>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</si>
  <si>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</si>
  <si>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</si>
  <si>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</si>
  <si>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</si>
  <si>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</si>
  <si>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</si>
  <si>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</si>
  <si>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</si>
  <si>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</si>
  <si>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</si>
  <si>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</si>
  <si>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</si>
  <si>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</si>
  <si>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</si>
  <si>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</si>
  <si>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</si>
  <si>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</si>
  <si>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</si>
  <si>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</si>
  <si>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</si>
  <si>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</si>
  <si>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</si>
  <si>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</si>
  <si>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</si>
  <si>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</si>
  <si>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</si>
  <si>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</si>
  <si>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</si>
  <si>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</si>
  <si>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</si>
  <si>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</si>
  <si>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</si>
  <si>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</si>
  <si>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</si>
  <si>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</si>
  <si>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</si>
  <si>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</si>
  <si>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</si>
  <si>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</si>
  <si>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</si>
  <si>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</si>
  <si>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</si>
  <si>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</si>
  <si>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</si>
  <si>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</si>
  <si>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</si>
  <si>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</si>
  <si>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</si>
  <si>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</si>
  <si>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</si>
  <si>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</si>
  <si>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</si>
  <si>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</si>
  <si>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</si>
  <si>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</si>
  <si>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</si>
  <si>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</si>
  <si>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</si>
  <si>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</si>
  <si>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</si>
  <si>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</si>
  <si>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</si>
  <si>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</si>
  <si>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</si>
  <si>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</si>
  <si>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</si>
  <si>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</si>
  <si>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</si>
  <si>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</si>
  <si>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</si>
  <si>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</si>
  <si>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</si>
  <si>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</si>
  <si>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</si>
  <si>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</si>
  <si>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</si>
  <si>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</si>
  <si>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</si>
  <si>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</si>
  <si>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</si>
  <si>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</si>
  <si>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</si>
  <si>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</si>
  <si>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</si>
  <si>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</si>
  <si>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</si>
  <si>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</si>
  <si>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</si>
  <si>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</si>
  <si>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</si>
  <si>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</si>
  <si>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</si>
  <si>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</si>
  <si>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</si>
  <si>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</si>
  <si>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</si>
  <si>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</si>
  <si>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</si>
  <si>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</si>
  <si>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</si>
  <si>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</si>
  <si>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</si>
  <si>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</si>
  <si>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</si>
  <si>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</si>
  <si>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</si>
  <si>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</si>
  <si>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</si>
  <si>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</si>
  <si>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</si>
  <si>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</si>
  <si>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</si>
  <si>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</si>
  <si>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</si>
  <si>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</si>
  <si>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</si>
  <si>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</si>
  <si>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</si>
  <si>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</si>
  <si>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</si>
  <si>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</si>
  <si>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</si>
  <si>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</si>
  <si>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</si>
  <si>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</si>
  <si>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</si>
  <si>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</si>
  <si>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</si>
  <si>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</si>
  <si>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</si>
  <si>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</si>
  <si>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</si>
  <si>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</si>
  <si>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</si>
  <si>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</si>
  <si>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</si>
  <si>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</si>
  <si>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</si>
  <si>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</si>
  <si>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</si>
  <si>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</si>
  <si>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</si>
  <si>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</si>
  <si>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</si>
  <si>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</si>
  <si>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</si>
  <si>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</si>
  <si>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</si>
  <si>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</si>
  <si>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</si>
  <si>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</si>
  <si>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</si>
  <si>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</si>
  <si>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</si>
  <si>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</si>
  <si>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</si>
  <si>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</si>
  <si>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</si>
  <si>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</si>
  <si>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</si>
  <si>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</si>
  <si>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</si>
  <si>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</si>
  <si>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</si>
  <si>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</si>
  <si>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</si>
  <si>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</si>
  <si>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</si>
  <si>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</si>
  <si>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</si>
  <si>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</si>
  <si>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</si>
  <si>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</si>
  <si>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</si>
  <si>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</si>
  <si>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</si>
  <si>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</si>
  <si>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</si>
  <si>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</si>
  <si>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</si>
  <si>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</si>
  <si>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</si>
  <si>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</si>
  <si>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</si>
  <si>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</si>
  <si>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</si>
  <si>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</si>
  <si>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</si>
  <si>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</si>
  <si>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</si>
  <si>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</si>
  <si>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</si>
  <si>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</si>
  <si>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</si>
  <si>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</si>
  <si>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</si>
  <si>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</si>
  <si>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</si>
  <si>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</si>
  <si>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</si>
  <si>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</si>
  <si>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</si>
  <si>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</si>
  <si>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</si>
  <si>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</si>
  <si>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</si>
  <si>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</si>
  <si>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</si>
  <si>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</si>
  <si>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</si>
  <si>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</si>
  <si>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</si>
  <si>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</si>
  <si>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</si>
  <si>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</si>
  <si>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</si>
  <si>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</si>
  <si>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</si>
  <si>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</si>
  <si>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</si>
  <si>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</si>
  <si>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</si>
  <si>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</si>
  <si>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</si>
  <si>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</si>
  <si>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</si>
  <si>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</si>
  <si>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</si>
  <si>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</si>
  <si>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</si>
  <si>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</si>
  <si>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</si>
  <si>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</si>
  <si>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</si>
  <si>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</si>
  <si>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</si>
  <si>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</si>
  <si>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</si>
  <si>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</si>
  <si>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</si>
  <si>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</si>
  <si>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</si>
  <si>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</si>
  <si>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</si>
  <si>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</si>
  <si>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</si>
  <si>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</si>
  <si>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</si>
  <si>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</si>
  <si>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</si>
  <si>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</si>
  <si>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</si>
  <si>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</si>
  <si>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</si>
  <si>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</si>
  <si>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</si>
  <si>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</si>
  <si>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</si>
  <si>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</si>
  <si>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</si>
  <si>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</si>
  <si>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</si>
  <si>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</si>
  <si>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</si>
  <si>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</si>
  <si>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</si>
  <si>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</si>
  <si>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</si>
  <si>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</si>
  <si>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</si>
  <si>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</si>
  <si>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</si>
  <si>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</si>
  <si>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</si>
  <si>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</si>
  <si>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</si>
  <si>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</si>
  <si>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</si>
  <si>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</si>
  <si>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</si>
  <si>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</si>
  <si>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</si>
  <si>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</si>
  <si>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</si>
  <si>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</si>
  <si>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</si>
  <si>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</si>
  <si>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</si>
  <si>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</si>
  <si>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</si>
  <si>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</si>
  <si>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</si>
  <si>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</si>
  <si>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</si>
  <si>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</si>
  <si>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</si>
  <si>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</si>
  <si>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</si>
  <si>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</si>
  <si>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</si>
  <si>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</si>
  <si>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</si>
  <si>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</si>
  <si>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</si>
  <si>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</si>
  <si>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</si>
  <si>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</si>
  <si>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</si>
  <si>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</si>
  <si>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</si>
  <si>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</si>
  <si>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</si>
  <si>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</si>
  <si>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</si>
  <si>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</si>
  <si>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</si>
  <si>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</si>
  <si>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</si>
  <si>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</si>
  <si>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</si>
  <si>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</si>
  <si>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</si>
  <si>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</si>
  <si>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</si>
  <si>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</si>
  <si>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</si>
  <si>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</si>
  <si>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</si>
  <si>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</si>
  <si>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</si>
  <si>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</si>
  <si>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</si>
  <si>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</si>
  <si>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</si>
  <si>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</si>
  <si>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</si>
  <si>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</si>
  <si>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</si>
  <si>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</si>
  <si>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</si>
  <si>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</si>
  <si>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</si>
  <si>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</si>
  <si>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</si>
  <si>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</si>
  <si>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</si>
  <si>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</si>
  <si>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</si>
  <si>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</si>
  <si>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</si>
  <si>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</si>
  <si>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</si>
  <si>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</si>
  <si>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</si>
  <si>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</si>
  <si>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</si>
  <si>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</si>
  <si>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</si>
  <si>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</si>
  <si>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</si>
  <si>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</si>
  <si>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</si>
  <si>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</si>
  <si>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</si>
  <si>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</si>
  <si>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</si>
  <si>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</si>
  <si>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</si>
  <si>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</si>
  <si>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</si>
  <si>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</si>
  <si>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</si>
  <si>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</si>
  <si>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</si>
  <si>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</si>
  <si>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</si>
  <si>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</si>
  <si>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</si>
  <si>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</si>
  <si>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</si>
  <si>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</si>
  <si>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</si>
  <si>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</si>
  <si>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</si>
  <si>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</si>
  <si>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</si>
  <si>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</si>
  <si>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</si>
  <si>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</si>
  <si>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</si>
  <si>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</si>
  <si>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</si>
  <si>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</si>
  <si>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</si>
  <si>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</si>
  <si>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</si>
  <si>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</si>
  <si>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</si>
  <si>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</si>
  <si>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</si>
  <si>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</si>
  <si>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</si>
  <si>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</si>
  <si>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</si>
  <si>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</si>
  <si>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</si>
  <si>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</si>
  <si>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</si>
  <si>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</si>
  <si>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</si>
  <si>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</si>
  <si>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</si>
  <si>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</si>
  <si>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</si>
  <si>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</si>
  <si>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</si>
  <si>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</si>
  <si>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</si>
  <si>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</si>
  <si>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</si>
  <si>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</si>
  <si>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</si>
  <si>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</si>
  <si>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</si>
  <si>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</si>
  <si>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</si>
  <si>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</si>
  <si>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</si>
  <si>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</si>
  <si>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</si>
  <si>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</si>
  <si>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</si>
  <si>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</si>
  <si>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</si>
  <si>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</si>
  <si>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</si>
  <si>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</si>
  <si>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</si>
  <si>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</si>
  <si>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</si>
  <si>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</si>
  <si>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</si>
  <si>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</si>
  <si>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</si>
  <si>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</si>
  <si>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</si>
  <si>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</si>
  <si>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</si>
  <si>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</si>
  <si>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</si>
  <si>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</si>
  <si>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</si>
  <si>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</si>
  <si>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</si>
  <si>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</si>
  <si>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</si>
  <si>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</si>
  <si>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</si>
  <si>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</si>
  <si>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</si>
  <si>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</si>
  <si>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</si>
  <si>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</si>
  <si>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</si>
  <si>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</si>
  <si>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</si>
  <si>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</si>
  <si>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</si>
  <si>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</si>
  <si>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</si>
  <si>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</si>
  <si>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</si>
  <si>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</si>
  <si>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</si>
  <si>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</si>
  <si>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</si>
  <si>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</si>
  <si>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</si>
  <si>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</si>
  <si>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</si>
  <si>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</si>
  <si>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</si>
  <si>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</si>
  <si>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</si>
  <si>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</si>
  <si>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</si>
  <si>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</si>
  <si>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</si>
  <si>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</si>
  <si>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</si>
  <si>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</si>
  <si>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</si>
  <si>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</si>
  <si>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</si>
  <si>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</si>
  <si>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</si>
  <si>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</si>
  <si>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</si>
  <si>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</si>
  <si>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</si>
  <si>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</si>
  <si>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</si>
  <si>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</si>
  <si>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</si>
  <si>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</si>
  <si>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</si>
  <si>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</si>
  <si>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</si>
  <si>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</si>
  <si>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</si>
  <si>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</si>
  <si>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</si>
  <si>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</si>
  <si>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</si>
  <si>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</si>
  <si>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</si>
  <si>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</si>
  <si>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</si>
  <si>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</si>
  <si>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</si>
  <si>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</si>
  <si>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</si>
  <si>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</si>
  <si>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</si>
  <si>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</si>
  <si>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</si>
  <si>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</si>
  <si>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</si>
  <si>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</si>
  <si>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</si>
  <si>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</si>
  <si>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</si>
  <si>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</si>
  <si>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</si>
  <si>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</si>
  <si>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</si>
  <si>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</si>
  <si>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</si>
  <si>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</si>
  <si>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</si>
  <si>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</si>
  <si>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</si>
  <si>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</si>
  <si>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</si>
  <si>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</si>
  <si>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</si>
  <si>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</si>
  <si>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</si>
  <si>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</si>
  <si>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</si>
  <si>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</si>
  <si>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</si>
  <si>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</si>
  <si>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</si>
  <si>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</si>
  <si>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</si>
  <si>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</si>
  <si>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</si>
  <si>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</si>
  <si>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</si>
  <si>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</si>
  <si>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</si>
  <si>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</si>
  <si>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</si>
  <si>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</si>
  <si>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</si>
  <si>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</si>
  <si>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</si>
  <si>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</si>
  <si>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</si>
  <si>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</si>
  <si>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</si>
  <si>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</si>
  <si>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</si>
  <si>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</si>
  <si>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</si>
  <si>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</si>
  <si>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</si>
  <si>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</si>
  <si>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</si>
  <si>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</si>
  <si>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</si>
  <si>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</si>
  <si>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</si>
  <si>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</si>
  <si>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</si>
  <si>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</si>
  <si>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</si>
  <si>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</si>
  <si>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</si>
  <si>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</si>
  <si>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</si>
  <si>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</si>
  <si>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</si>
  <si>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</si>
  <si>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</si>
  <si>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</si>
  <si>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</si>
  <si>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</si>
  <si>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</si>
  <si>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</si>
  <si>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</si>
  <si>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</si>
  <si>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</si>
  <si>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</si>
  <si>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</si>
  <si>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</si>
  <si>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</si>
  <si>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</si>
  <si>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</si>
  <si>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</si>
  <si>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</si>
  <si>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</si>
  <si>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</si>
  <si>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</si>
  <si>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</si>
  <si>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</si>
  <si>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</si>
  <si>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</si>
  <si>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</si>
  <si>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</si>
  <si>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</si>
  <si>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</si>
  <si>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</si>
  <si>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</si>
  <si>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</si>
  <si>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</si>
  <si>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</si>
  <si>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</si>
  <si>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</si>
  <si>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</si>
  <si>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</si>
  <si>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</si>
  <si>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</si>
  <si>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</si>
  <si>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</si>
  <si>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</si>
  <si>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</si>
  <si>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</si>
  <si>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</si>
  <si>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</si>
  <si>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</si>
  <si>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</si>
  <si>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</si>
  <si>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</si>
  <si>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</si>
  <si>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</si>
  <si>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</si>
  <si>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</si>
  <si>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</si>
  <si>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</si>
  <si>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</si>
  <si>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</si>
  <si>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</si>
  <si>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</si>
  <si>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</si>
  <si>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</si>
  <si>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</si>
  <si>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</si>
  <si>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</si>
  <si>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</si>
  <si>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</si>
  <si>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</si>
  <si>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</si>
  <si>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</si>
  <si>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</si>
  <si>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</si>
  <si>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</si>
  <si>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</si>
  <si>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</si>
  <si>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</si>
  <si>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</si>
  <si>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</si>
  <si>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</si>
  <si>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</si>
  <si>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</si>
  <si>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</si>
  <si>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</si>
  <si>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</si>
  <si>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</si>
  <si>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</si>
  <si>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</si>
  <si>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</si>
  <si>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</si>
  <si>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</si>
  <si>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</si>
  <si>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</si>
  <si>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</si>
  <si>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</si>
  <si>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</si>
  <si>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</si>
  <si>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</si>
  <si>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</si>
  <si>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</si>
  <si>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</si>
  <si>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</si>
  <si>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</si>
  <si>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</si>
  <si>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</si>
  <si>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</si>
  <si>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</si>
  <si>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</si>
  <si>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</si>
  <si>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</si>
  <si>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</si>
  <si>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</si>
  <si>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</si>
  <si>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</si>
  <si>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</si>
  <si>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</si>
  <si>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</si>
  <si>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</si>
  <si>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</si>
  <si>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</si>
  <si>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</si>
  <si>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</si>
  <si>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</si>
  <si>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</si>
  <si>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</si>
  <si>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</si>
  <si>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</si>
  <si>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</si>
  <si>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</si>
  <si>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</si>
  <si>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</si>
  <si>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</si>
  <si>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</si>
  <si>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</si>
  <si>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</si>
  <si>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</si>
  <si>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</si>
  <si>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</si>
  <si>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</si>
  <si>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</si>
  <si>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</si>
  <si>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</si>
  <si>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</si>
  <si>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</si>
  <si>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</si>
  <si>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</si>
  <si>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</si>
  <si>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</si>
  <si>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</si>
  <si>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</si>
  <si>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</si>
  <si>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</si>
  <si>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</si>
  <si>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</si>
  <si>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</si>
  <si>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</si>
  <si>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</si>
  <si>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</si>
  <si>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</si>
  <si>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</si>
  <si>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</si>
  <si>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</si>
  <si>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</si>
  <si>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</si>
  <si>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</si>
  <si>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</si>
  <si>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</si>
  <si>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</si>
  <si>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</si>
  <si>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</si>
  <si>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</si>
  <si>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</si>
  <si>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</si>
  <si>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</si>
  <si>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</si>
  <si>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</si>
  <si>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</si>
  <si>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</si>
  <si>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</si>
  <si>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</si>
  <si>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</si>
  <si>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</si>
  <si>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</si>
  <si>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</si>
  <si>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</si>
  <si>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</si>
  <si>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</si>
  <si>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</si>
  <si>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</si>
  <si>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</si>
  <si>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</si>
  <si>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</si>
  <si>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</si>
  <si>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</si>
  <si>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</si>
  <si>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</si>
  <si>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</si>
  <si>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</si>
  <si>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</si>
  <si>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</si>
  <si>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</si>
  <si>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</si>
  <si>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</si>
  <si>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</si>
  <si>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</si>
  <si>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</si>
  <si>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</si>
  <si>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</si>
  <si>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</si>
  <si>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</si>
  <si>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</si>
  <si>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</si>
  <si>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</si>
  <si>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</si>
  <si>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</si>
  <si>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</si>
  <si>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</si>
  <si>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</si>
  <si>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</si>
  <si>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</si>
  <si>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</si>
  <si>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</si>
  <si>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</si>
  <si>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</si>
  <si>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</si>
  <si>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</si>
  <si>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</si>
  <si>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</si>
  <si>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</si>
  <si>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</si>
  <si>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</si>
  <si>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</si>
  <si>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</si>
  <si>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</si>
  <si>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</si>
  <si>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</si>
  <si>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</si>
  <si>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</si>
  <si>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</si>
  <si>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</si>
  <si>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</si>
  <si>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</si>
  <si>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</si>
  <si>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</si>
  <si>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</si>
  <si>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</si>
  <si>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</si>
  <si>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</si>
  <si>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</si>
  <si>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</si>
  <si>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</si>
  <si>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</si>
  <si>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</si>
  <si>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</si>
  <si>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</si>
  <si>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</si>
  <si>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</si>
  <si>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</si>
  <si>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</si>
  <si>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</si>
  <si>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</si>
  <si>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</si>
  <si>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</si>
  <si>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</si>
  <si>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</si>
  <si>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</si>
  <si>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</si>
  <si>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</si>
  <si>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</si>
  <si>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</si>
  <si>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</si>
  <si>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</si>
  <si>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</si>
  <si>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</si>
  <si>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</si>
  <si>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</si>
  <si>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</si>
  <si>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</si>
  <si>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</si>
  <si>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</si>
  <si>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</si>
  <si>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</si>
  <si>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</si>
  <si>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</si>
  <si>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</si>
  <si>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</si>
  <si>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</si>
  <si>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</si>
  <si>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</si>
  <si>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</si>
  <si>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</si>
  <si>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</si>
  <si>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</si>
  <si>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</si>
  <si>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</si>
  <si>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</si>
  <si>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</si>
  <si>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</si>
  <si>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</si>
  <si>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</si>
  <si>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</si>
  <si>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</si>
  <si>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</si>
  <si>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</si>
  <si>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</si>
  <si>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</si>
  <si>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</si>
  <si>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</si>
  <si>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</si>
  <si>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</si>
  <si>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</si>
  <si>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</si>
  <si>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</si>
  <si>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</si>
  <si>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</si>
  <si>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</si>
  <si>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</si>
  <si>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</si>
  <si>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</si>
  <si>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</si>
  <si>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</si>
  <si>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</si>
  <si>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</si>
  <si>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</si>
  <si>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</si>
  <si>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</si>
  <si>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</si>
  <si>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</si>
  <si>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</si>
  <si>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</si>
  <si>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</si>
  <si>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</si>
  <si>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</si>
  <si>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</si>
  <si>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</si>
  <si>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</si>
  <si>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</si>
  <si>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</si>
  <si>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</si>
  <si>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</si>
  <si>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</si>
  <si>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</si>
  <si>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</si>
  <si>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</si>
  <si>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</si>
  <si>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</si>
  <si>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</si>
  <si>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</si>
  <si>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</si>
  <si>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</si>
  <si>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</si>
  <si>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</si>
  <si>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</si>
  <si>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</si>
  <si>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</si>
  <si>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</si>
  <si>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</si>
  <si>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</si>
  <si>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</si>
  <si>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</si>
  <si>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</si>
  <si>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</si>
  <si>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</si>
  <si>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</si>
  <si>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</si>
  <si>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</si>
  <si>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</si>
  <si>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</si>
  <si>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</si>
  <si>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</si>
  <si>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</si>
  <si>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</si>
  <si>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</si>
  <si>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</si>
  <si>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</si>
  <si>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</si>
  <si>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</si>
  <si>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</si>
  <si>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</si>
  <si>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</si>
  <si>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</si>
  <si>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</si>
  <si>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</si>
  <si>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</si>
  <si>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</si>
  <si>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</si>
  <si>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</si>
  <si>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</si>
  <si>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</si>
  <si>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</si>
  <si>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</si>
  <si>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</si>
  <si>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</si>
  <si>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</si>
  <si>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</si>
  <si>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</si>
  <si>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</si>
  <si>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</si>
  <si>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</si>
  <si>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</si>
  <si>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</si>
  <si>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</si>
  <si>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</si>
  <si>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</si>
  <si>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</si>
  <si>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</si>
  <si>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</si>
  <si>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</si>
  <si>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</si>
  <si>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</si>
  <si>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</si>
  <si>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</si>
  <si>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</si>
  <si>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</si>
  <si>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</si>
  <si>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</si>
  <si>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</si>
  <si>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</si>
  <si>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</si>
  <si>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</si>
  <si>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</si>
  <si>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</si>
  <si>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</si>
  <si>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</si>
  <si>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</si>
  <si>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</si>
  <si>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</si>
  <si>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</si>
  <si>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</si>
  <si>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</si>
  <si>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</si>
  <si>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</si>
  <si>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</si>
  <si>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</si>
  <si>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</si>
  <si>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</si>
  <si>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</si>
  <si>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</si>
  <si>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</si>
  <si>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</si>
  <si>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</si>
  <si>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</si>
  <si>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</si>
  <si>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</si>
  <si>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</si>
  <si>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</si>
  <si>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</si>
  <si>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</si>
  <si>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</si>
  <si>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</si>
  <si>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</si>
  <si>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</si>
  <si>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</si>
  <si>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</si>
  <si>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</si>
  <si>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</si>
  <si>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</si>
  <si>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</si>
  <si>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</si>
  <si>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</si>
  <si>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</si>
  <si>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</si>
  <si>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</si>
  <si>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</si>
  <si>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</si>
  <si>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</si>
  <si>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</si>
  <si>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</si>
  <si>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</si>
  <si>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</si>
  <si>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</si>
  <si>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</si>
  <si>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</si>
  <si>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</si>
  <si>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</si>
  <si>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</si>
  <si>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</si>
  <si>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</si>
  <si>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</si>
  <si>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</si>
  <si>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</si>
  <si>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</si>
  <si>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</si>
  <si>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</si>
  <si>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</si>
  <si>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</si>
  <si>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</si>
  <si>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</si>
  <si>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</si>
  <si>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</si>
  <si>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</si>
  <si>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</si>
  <si>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</si>
  <si>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</si>
  <si>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</si>
  <si>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</si>
  <si>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</si>
  <si>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</si>
  <si>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</si>
  <si>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</si>
  <si>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</si>
  <si>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</si>
  <si>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</si>
  <si>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</si>
  <si>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</si>
  <si>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</si>
  <si>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</si>
  <si>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</si>
  <si>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</si>
  <si>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</si>
  <si>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</si>
  <si>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</si>
  <si>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</si>
  <si>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</si>
  <si>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</si>
  <si>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</si>
  <si>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</si>
  <si>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</si>
  <si>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</si>
  <si>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</si>
  <si>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</si>
  <si>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</si>
  <si>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</si>
  <si>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</si>
  <si>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</si>
  <si>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</si>
  <si>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</si>
  <si>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</si>
  <si>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</si>
  <si>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</si>
  <si>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</si>
  <si>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</si>
  <si>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</si>
  <si>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</si>
  <si>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</si>
  <si>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</si>
  <si>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</si>
  <si>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</si>
  <si>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</si>
  <si>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</si>
  <si>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</si>
  <si>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</si>
  <si>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</si>
  <si>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</si>
  <si>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</si>
  <si>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</si>
  <si>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</si>
  <si>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</si>
  <si>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</si>
  <si>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</si>
  <si>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</si>
  <si>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</si>
  <si>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</si>
  <si>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</si>
  <si>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</si>
  <si>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</si>
  <si>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</si>
  <si>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</si>
  <si>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</si>
  <si>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</si>
  <si>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</si>
  <si>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</si>
  <si>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</si>
  <si>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</si>
  <si>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</si>
  <si>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</si>
  <si>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</si>
  <si>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</si>
  <si>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</si>
  <si>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</si>
  <si>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</si>
  <si>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</si>
  <si>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</si>
  <si>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</si>
  <si>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</si>
  <si>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</si>
  <si>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</si>
  <si>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</si>
  <si>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</si>
  <si>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</si>
  <si>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</si>
  <si>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</si>
  <si>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</si>
  <si>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</si>
  <si>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</si>
  <si>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</si>
  <si>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</si>
  <si>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</si>
  <si>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</si>
  <si>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</si>
  <si>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</si>
  <si>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</si>
  <si>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</si>
  <si>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</si>
  <si>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</si>
  <si>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</si>
  <si>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</si>
  <si>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</si>
  <si>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</si>
  <si>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</si>
  <si>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</si>
  <si>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</si>
  <si>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</si>
  <si>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</si>
  <si>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</si>
  <si>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</si>
  <si>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</si>
  <si>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</si>
  <si>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</si>
  <si>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</si>
  <si>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</si>
  <si>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</si>
  <si>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</si>
  <si>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</si>
  <si>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</si>
  <si>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</si>
  <si>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</si>
  <si>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</si>
  <si>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</si>
  <si>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</si>
  <si>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</si>
  <si>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</si>
  <si>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</si>
  <si>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</si>
  <si>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</si>
  <si>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</si>
  <si>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</si>
  <si>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</si>
  <si>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</si>
  <si>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</si>
  <si>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</si>
  <si>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</si>
  <si>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</si>
  <si>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</si>
  <si>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</si>
  <si>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</si>
  <si>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</si>
  <si>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</si>
  <si>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</si>
  <si>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</si>
  <si>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</si>
  <si>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</si>
  <si>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</si>
  <si>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</si>
  <si>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</si>
  <si>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</si>
  <si>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</si>
  <si>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</si>
  <si>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</si>
  <si>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</si>
  <si>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</si>
  <si>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</si>
  <si>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</si>
  <si>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</si>
  <si>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</si>
  <si>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</si>
  <si>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</si>
  <si>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</si>
  <si>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</si>
  <si>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</si>
  <si>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</si>
  <si>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</si>
  <si>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</si>
  <si>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</si>
  <si>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</si>
  <si>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</si>
  <si>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</si>
  <si>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</si>
  <si>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</si>
  <si>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</si>
  <si>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</si>
  <si>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</si>
  <si>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</si>
  <si>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</si>
  <si>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</si>
  <si>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</si>
  <si>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</si>
  <si>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</si>
  <si>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</si>
  <si>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</si>
  <si>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</si>
  <si>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</si>
  <si>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</si>
  <si>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</si>
  <si>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</si>
  <si>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</si>
  <si>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</si>
  <si>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</si>
  <si>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</si>
  <si>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</si>
  <si>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</si>
  <si>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</si>
  <si>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</si>
  <si>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</si>
  <si>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</si>
  <si>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</si>
  <si>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</si>
  <si>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</si>
  <si>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</si>
  <si>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</si>
  <si>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</si>
  <si>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</si>
  <si>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</si>
  <si>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</si>
  <si>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</si>
  <si>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</si>
  <si>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</si>
  <si>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</si>
  <si>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</si>
  <si>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</si>
  <si>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</si>
  <si>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</si>
  <si>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</si>
  <si>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</si>
  <si>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</si>
  <si>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</si>
  <si>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</si>
  <si>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</si>
  <si>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</si>
  <si>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</si>
  <si>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</si>
  <si>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</si>
  <si>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</si>
  <si>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</si>
  <si>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</si>
  <si>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</si>
  <si>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</si>
  <si>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</si>
  <si>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</si>
  <si>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</si>
  <si>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</si>
  <si>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</si>
  <si>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</si>
  <si>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</si>
  <si>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</si>
  <si>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</si>
  <si>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</si>
  <si>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</si>
  <si>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</si>
  <si>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</si>
  <si>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</si>
  <si>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</si>
  <si>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</si>
  <si>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</si>
  <si>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</si>
  <si>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</si>
  <si>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</si>
  <si>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</si>
  <si>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</si>
  <si>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</si>
  <si>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</si>
  <si>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</si>
  <si>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</si>
  <si>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</si>
  <si>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</si>
  <si>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</si>
  <si>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</si>
  <si>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</si>
  <si>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</si>
  <si>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</si>
  <si>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</si>
  <si>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</si>
  <si>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</si>
  <si>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</si>
  <si>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</si>
  <si>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</si>
  <si>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</si>
  <si>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</si>
  <si>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</si>
  <si>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</si>
  <si>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</si>
  <si>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</si>
  <si>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</si>
  <si>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</si>
  <si>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</si>
  <si>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</si>
  <si>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</si>
  <si>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</si>
  <si>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</si>
  <si>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</si>
  <si>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</si>
  <si>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</si>
  <si>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</si>
  <si>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</si>
  <si>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</si>
  <si>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</si>
  <si>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</si>
  <si>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</si>
  <si>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</si>
  <si>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</si>
  <si>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</si>
  <si>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</si>
  <si>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</si>
  <si>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</si>
  <si>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</si>
  <si>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</si>
  <si>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</si>
  <si>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</si>
  <si>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</si>
  <si>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</si>
  <si>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</si>
  <si>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</si>
  <si>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</si>
  <si>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</si>
  <si>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</si>
  <si>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</si>
  <si>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</si>
  <si>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</si>
  <si>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</si>
  <si>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</si>
  <si>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</si>
  <si>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</si>
  <si>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</si>
  <si>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</si>
  <si>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</si>
  <si>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</si>
  <si>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</si>
  <si>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</si>
  <si>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</si>
  <si>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</si>
  <si>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</si>
  <si>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</si>
  <si>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</si>
  <si>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</si>
  <si>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</si>
  <si>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</si>
  <si>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</si>
  <si>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</si>
  <si>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</si>
  <si>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</si>
  <si>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</si>
  <si>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</si>
  <si>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</si>
  <si>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</si>
  <si>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</si>
  <si>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</si>
  <si>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</si>
  <si>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</si>
  <si>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</si>
  <si>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</si>
  <si>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</si>
  <si>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</si>
  <si>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</si>
  <si>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</si>
  <si>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</si>
  <si>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</si>
  <si>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</si>
  <si>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</si>
  <si>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</si>
  <si>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</si>
  <si>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</si>
  <si>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</si>
  <si>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</si>
  <si>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</si>
  <si>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</si>
  <si>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</si>
  <si>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</si>
  <si>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</si>
  <si>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</si>
  <si>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</si>
  <si>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</si>
  <si>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</si>
  <si>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</si>
  <si>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</si>
  <si>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</si>
  <si>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</si>
  <si>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</si>
  <si>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</si>
  <si>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</si>
  <si>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</si>
  <si>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</si>
  <si>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</si>
  <si>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</si>
  <si>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</si>
  <si>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</si>
  <si>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</si>
  <si>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</si>
  <si>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</si>
  <si>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</si>
  <si>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</si>
  <si>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</si>
  <si>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</si>
  <si>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</si>
  <si>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</si>
  <si>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</si>
  <si>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</si>
  <si>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</si>
  <si>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</si>
  <si>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</si>
  <si>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</si>
  <si>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</si>
  <si>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</si>
  <si>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</si>
  <si>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</si>
  <si>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</si>
  <si>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</si>
  <si>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</si>
  <si>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</si>
  <si>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</si>
  <si>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</si>
  <si>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</si>
  <si>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</si>
  <si>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</si>
  <si>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</si>
  <si>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</si>
  <si>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</si>
  <si>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</si>
  <si>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</si>
  <si>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</si>
  <si>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</si>
  <si>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</si>
  <si>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</si>
  <si>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</si>
  <si>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</si>
  <si>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</si>
  <si>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</si>
  <si>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</si>
  <si>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</si>
  <si>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</si>
  <si>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</si>
  <si>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</si>
  <si>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</si>
  <si>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</si>
  <si>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</si>
  <si>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</si>
  <si>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</si>
  <si>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</si>
  <si>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</si>
  <si>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</si>
  <si>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</si>
  <si>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</si>
  <si>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</si>
  <si>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</si>
  <si>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</si>
  <si>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</si>
  <si>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</si>
  <si>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</si>
  <si>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</si>
  <si>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</si>
  <si>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</si>
  <si>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</si>
  <si>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</si>
  <si>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</si>
  <si>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</si>
  <si>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</si>
  <si>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</si>
  <si>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</si>
  <si>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</si>
  <si>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</si>
  <si>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</si>
  <si>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</si>
  <si>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</si>
  <si>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</si>
  <si>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</si>
  <si>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</si>
  <si>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</si>
  <si>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</si>
  <si>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</si>
  <si>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</si>
  <si>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</si>
  <si>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</si>
  <si>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</si>
  <si>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</si>
  <si>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</si>
  <si>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</si>
  <si>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</si>
  <si>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</si>
  <si>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</si>
  <si>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</si>
  <si>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</si>
  <si>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</si>
  <si>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</si>
  <si>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</si>
  <si>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</si>
  <si>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</si>
  <si>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</si>
  <si>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</si>
  <si>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</si>
  <si>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</si>
  <si>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</si>
  <si>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</si>
  <si>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</si>
  <si>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</si>
  <si>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</si>
  <si>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</si>
  <si>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</si>
  <si>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</si>
  <si>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</si>
  <si>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</si>
  <si>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</si>
  <si>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</si>
  <si>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</si>
  <si>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</si>
  <si>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</si>
  <si>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</si>
  <si>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</si>
  <si>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</si>
  <si>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</si>
  <si>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</si>
  <si>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</si>
  <si>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</si>
  <si>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</si>
  <si>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</si>
  <si>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</si>
  <si>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</si>
  <si>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</si>
  <si>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</si>
  <si>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</si>
  <si>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</si>
  <si>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</si>
  <si>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</si>
  <si>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</si>
  <si>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</si>
  <si>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</si>
  <si>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</si>
  <si>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</si>
  <si>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</si>
  <si>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</si>
  <si>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</si>
  <si>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</si>
  <si>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</si>
  <si>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</si>
  <si>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</si>
  <si>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</si>
  <si>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</si>
  <si>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</si>
  <si>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</si>
  <si>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</si>
  <si>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</si>
  <si>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</si>
  <si>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</si>
  <si>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</si>
  <si>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</si>
  <si>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</si>
  <si>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</si>
  <si>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</si>
  <si>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</si>
  <si>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</si>
  <si>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</si>
  <si>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</si>
  <si>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</si>
  <si>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</si>
  <si>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</si>
  <si>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</si>
  <si>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</si>
  <si>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</si>
  <si>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</si>
  <si>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</si>
  <si>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</si>
  <si>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</si>
  <si>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</si>
  <si>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</si>
  <si>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</si>
  <si>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</si>
  <si>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</si>
  <si>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</si>
  <si>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</si>
  <si>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</si>
  <si>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</si>
  <si>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</si>
  <si>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</si>
  <si>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</si>
  <si>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</si>
  <si>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</si>
  <si>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</si>
  <si>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</si>
  <si>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</si>
  <si>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</si>
  <si>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</si>
  <si>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</si>
  <si>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</si>
  <si>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</si>
  <si>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</si>
  <si>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</si>
  <si>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</si>
  <si>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</si>
  <si>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</si>
  <si>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</si>
  <si>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</si>
  <si>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</si>
  <si>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</si>
  <si>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</si>
  <si>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</si>
  <si>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</si>
  <si>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</si>
  <si>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</si>
  <si>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</si>
  <si>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</si>
  <si>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</si>
  <si>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</si>
  <si>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</si>
  <si>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</si>
  <si>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</si>
  <si>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</si>
  <si>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</si>
  <si>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</si>
  <si>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</si>
  <si>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</si>
  <si>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</si>
  <si>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</si>
  <si>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</si>
  <si>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</si>
  <si>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</si>
  <si>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</si>
  <si>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</si>
  <si>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</si>
  <si>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</si>
  <si>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</si>
  <si>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</si>
  <si>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</si>
  <si>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</si>
  <si>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</si>
  <si>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</si>
  <si>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</si>
  <si>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</si>
  <si>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</si>
  <si>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</si>
  <si>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</si>
  <si>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</si>
  <si>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</si>
  <si>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</si>
  <si>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</si>
  <si>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</si>
  <si>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</si>
  <si>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</si>
  <si>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</si>
  <si>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</si>
  <si>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</si>
  <si>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</si>
  <si>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</si>
  <si>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</si>
  <si>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</si>
  <si>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</si>
  <si>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</si>
  <si>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</si>
  <si>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</si>
  <si>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</si>
  <si>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</si>
  <si>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</si>
  <si>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</si>
  <si>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</si>
  <si>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</si>
  <si>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</si>
  <si>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</si>
  <si>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</si>
  <si>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</si>
  <si>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</si>
  <si>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</si>
  <si>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</si>
  <si>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</si>
  <si>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</si>
  <si>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</si>
  <si>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</si>
  <si>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</si>
  <si>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</si>
  <si>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</si>
  <si>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</si>
  <si>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</si>
  <si>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</si>
  <si>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</si>
  <si>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</si>
  <si>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</si>
  <si>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</si>
  <si>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</si>
  <si>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</si>
  <si>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</si>
  <si>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</si>
  <si>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</si>
  <si>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</si>
  <si>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</si>
  <si>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</si>
  <si>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</si>
  <si>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</si>
  <si>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</si>
  <si>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</si>
  <si>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</si>
  <si>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</si>
  <si>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</si>
  <si>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</si>
  <si>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</si>
  <si>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</si>
  <si>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</si>
  <si>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</si>
  <si>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</si>
  <si>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</si>
  <si>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</si>
  <si>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</si>
  <si>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</si>
  <si>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</si>
  <si>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</si>
  <si>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</si>
  <si>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</si>
  <si>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</si>
  <si>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</si>
  <si>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</si>
  <si>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</si>
  <si>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</si>
  <si>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</si>
  <si>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</si>
  <si>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</si>
  <si>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</si>
  <si>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</si>
  <si>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</si>
  <si>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</si>
  <si>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</si>
  <si>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</si>
  <si>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</si>
  <si>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</si>
  <si>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</si>
  <si>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</si>
  <si>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</si>
  <si>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</si>
  <si>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</si>
  <si>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</si>
  <si>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</si>
  <si>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</si>
  <si>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</si>
  <si>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</si>
  <si>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</si>
  <si>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</si>
  <si>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</si>
  <si>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</si>
  <si>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</si>
  <si>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</si>
  <si>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</si>
  <si>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</si>
  <si>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</si>
  <si>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</si>
  <si>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</si>
  <si>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</si>
  <si>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</si>
  <si>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</si>
  <si>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</si>
  <si>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</si>
  <si>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</si>
  <si>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</si>
  <si>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</si>
  <si>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</si>
  <si>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</si>
  <si>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</si>
  <si>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</si>
  <si>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</si>
  <si>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</si>
  <si>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</si>
  <si>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</si>
  <si>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</si>
  <si>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</si>
  <si>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</si>
  <si>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</si>
  <si>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</si>
  <si>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</si>
  <si>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</si>
  <si>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</si>
  <si>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</si>
  <si>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</si>
  <si>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</si>
  <si>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</si>
  <si>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</si>
  <si>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</si>
  <si>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</si>
  <si>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</si>
  <si>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</si>
  <si>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</si>
  <si>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</si>
  <si>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</si>
  <si>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</si>
  <si>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</si>
  <si>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</si>
  <si>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</si>
  <si>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</si>
  <si>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</si>
  <si>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</si>
  <si>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</si>
  <si>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</si>
  <si>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</si>
  <si>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</si>
  <si>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</si>
  <si>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</si>
  <si>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</si>
  <si>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</si>
  <si>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</si>
  <si>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</si>
  <si>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</si>
  <si>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</si>
  <si>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</si>
  <si>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</si>
  <si>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</si>
  <si>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</si>
  <si>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</si>
  <si>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</si>
  <si>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</si>
  <si>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</si>
  <si>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</si>
  <si>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</si>
  <si>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</si>
  <si>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</si>
  <si>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</si>
  <si>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</si>
  <si>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</si>
  <si>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</si>
  <si>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</si>
  <si>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</si>
  <si>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</si>
  <si>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</si>
  <si>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</si>
  <si>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</si>
  <si>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</si>
  <si>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</si>
  <si>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</si>
  <si>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</si>
  <si>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</si>
  <si>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</si>
  <si>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</si>
  <si>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</si>
  <si>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</si>
  <si>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</si>
  <si>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</si>
  <si>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</si>
  <si>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</si>
  <si>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</si>
  <si>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</si>
  <si>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</si>
  <si>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</si>
  <si>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</si>
  <si>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</si>
  <si>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</si>
  <si>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</si>
  <si>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</si>
  <si>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</si>
  <si>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</si>
  <si>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</si>
  <si>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</si>
  <si>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</si>
  <si>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</si>
  <si>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</si>
  <si>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</si>
  <si>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</si>
  <si>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</si>
  <si>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</si>
  <si>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</si>
  <si>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</si>
  <si>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</si>
  <si>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</si>
  <si>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</si>
  <si>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</si>
  <si>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</si>
  <si>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</si>
  <si>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</si>
  <si>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</si>
  <si>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</si>
  <si>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</si>
  <si>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</si>
  <si>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</si>
  <si>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</si>
  <si>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</si>
  <si>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</si>
  <si>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</si>
  <si>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</si>
  <si>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</si>
  <si>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</si>
  <si>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</si>
  <si>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</si>
  <si>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</si>
  <si>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</si>
  <si>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</si>
  <si>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</si>
  <si>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</si>
  <si>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</si>
  <si>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</si>
  <si>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</si>
  <si>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</si>
  <si>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</si>
  <si>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</si>
  <si>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</si>
  <si>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</si>
  <si>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</si>
  <si>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</si>
  <si>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</si>
  <si>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</si>
  <si>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</si>
  <si>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</si>
  <si>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</si>
  <si>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</si>
  <si>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</si>
  <si>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</si>
  <si>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</si>
  <si>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</si>
  <si>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</si>
  <si>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</si>
  <si>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</si>
  <si>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</si>
  <si>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</si>
  <si>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</si>
  <si>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</si>
  <si>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</si>
  <si>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</si>
  <si>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</si>
  <si>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</si>
  <si>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</si>
  <si>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</si>
  <si>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</si>
  <si>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</si>
  <si>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</si>
  <si>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</si>
  <si>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</si>
  <si>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</si>
  <si>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</si>
  <si>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</si>
  <si>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</si>
  <si>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</si>
  <si>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</si>
  <si>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</si>
  <si>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</si>
  <si>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</si>
  <si>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</si>
  <si>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</si>
  <si>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</si>
  <si>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</si>
  <si>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</si>
  <si>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</si>
  <si>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</si>
  <si>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</si>
  <si>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</si>
  <si>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</si>
  <si>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</si>
  <si>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</si>
  <si>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</si>
  <si>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</si>
  <si>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</si>
  <si>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</si>
  <si>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</si>
  <si>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</si>
  <si>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</si>
  <si>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</si>
  <si>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</si>
  <si>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</si>
  <si>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</si>
  <si>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</si>
  <si>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</si>
  <si>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</si>
  <si>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</si>
  <si>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</si>
  <si>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</si>
  <si>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</si>
  <si>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</si>
  <si>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</si>
  <si>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</si>
  <si>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</si>
  <si>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</si>
  <si>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</si>
  <si>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</si>
  <si>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</si>
  <si>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</si>
  <si>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</si>
  <si>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</si>
  <si>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</si>
  <si>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</si>
  <si>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</si>
  <si>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</si>
  <si>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</si>
  <si>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</si>
  <si>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</si>
  <si>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</si>
  <si>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</si>
  <si>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</si>
  <si>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</si>
  <si>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</si>
  <si>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</si>
  <si>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</si>
  <si>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</si>
  <si>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</si>
  <si>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</si>
  <si>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</si>
  <si>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</si>
  <si>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</si>
  <si>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</si>
  <si>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</si>
  <si>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</si>
  <si>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</si>
  <si>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</si>
  <si>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</si>
  <si>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</si>
  <si>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</si>
  <si>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</si>
  <si>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</si>
  <si>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</si>
  <si>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</si>
  <si>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</si>
  <si>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</si>
  <si>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</si>
  <si>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</si>
  <si>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</si>
  <si>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</si>
  <si>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</si>
  <si>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</si>
  <si>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</si>
  <si>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</si>
  <si>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</si>
  <si>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</si>
  <si>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</si>
  <si>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</si>
  <si>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</si>
  <si>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</si>
  <si>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</si>
  <si>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</si>
  <si>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</si>
  <si>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</si>
  <si>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</si>
  <si>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</si>
  <si>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</si>
  <si>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</si>
  <si>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</si>
  <si>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</si>
  <si>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</si>
  <si>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</si>
  <si>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</si>
  <si>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</si>
  <si>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</si>
  <si>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</si>
  <si>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</si>
  <si>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</si>
  <si>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</si>
  <si>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</si>
  <si>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</si>
  <si>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</si>
  <si>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</si>
  <si>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</si>
  <si>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</si>
  <si>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</si>
  <si>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</si>
  <si>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</si>
  <si>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</si>
  <si>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</si>
  <si>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</si>
  <si>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</si>
  <si>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</si>
  <si>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</si>
  <si>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</si>
  <si>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</si>
  <si>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</si>
  <si>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</si>
  <si>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</si>
  <si>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</si>
  <si>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</si>
  <si>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</si>
  <si>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</si>
  <si>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</si>
  <si>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</si>
  <si>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</si>
  <si>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</si>
  <si>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</si>
  <si>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</si>
  <si>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</si>
  <si>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</si>
  <si>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</si>
  <si>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</si>
  <si>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</si>
  <si>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</si>
  <si>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</si>
  <si>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</si>
  <si>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</si>
  <si>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</si>
  <si>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</si>
  <si>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</si>
  <si>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</si>
  <si>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</si>
  <si>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</si>
  <si>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</si>
  <si>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</si>
  <si>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</si>
  <si>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</si>
  <si>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</si>
  <si>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</si>
  <si>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</si>
  <si>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</si>
  <si>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</si>
  <si>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</si>
  <si>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</si>
  <si>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</si>
  <si>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</si>
  <si>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</si>
  <si>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</si>
  <si>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</si>
  <si>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</si>
  <si>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</si>
  <si>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</si>
  <si>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</si>
  <si>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</si>
  <si>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</si>
  <si>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</si>
  <si>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</si>
  <si>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</si>
  <si>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</si>
  <si>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</si>
  <si>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</si>
  <si>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</si>
  <si>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</si>
  <si>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</si>
  <si>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</si>
  <si>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</si>
  <si>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</si>
  <si>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</si>
  <si>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</si>
  <si>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</si>
  <si>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</si>
  <si>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</si>
  <si>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</si>
  <si>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</si>
  <si>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</si>
  <si>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</si>
  <si>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</si>
  <si>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</si>
  <si>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</si>
  <si>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</si>
  <si>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</si>
  <si>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</si>
  <si>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</si>
  <si>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</si>
  <si>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</si>
  <si>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</si>
  <si>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</si>
  <si>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</si>
  <si>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</si>
  <si>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</si>
  <si>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</si>
  <si>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</si>
  <si>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</si>
  <si>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</si>
  <si>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</si>
  <si>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</si>
  <si>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</si>
  <si>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</si>
  <si>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</si>
  <si>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</si>
  <si>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</si>
  <si>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</si>
  <si>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</si>
  <si>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</si>
  <si>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</si>
  <si>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</si>
  <si>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</si>
  <si>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</si>
  <si>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</si>
  <si>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</si>
  <si>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</si>
  <si>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</si>
  <si>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</si>
  <si>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</si>
  <si>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</si>
  <si>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</si>
  <si>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</si>
  <si>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</si>
  <si>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</si>
  <si>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</si>
  <si>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</si>
  <si>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</si>
  <si>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</si>
  <si>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</si>
  <si>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</si>
  <si>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</si>
  <si>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</si>
  <si>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</si>
  <si>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</si>
  <si>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</si>
  <si>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</si>
  <si>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</si>
  <si>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</si>
  <si>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</si>
  <si>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</si>
  <si>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</si>
  <si>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</si>
  <si>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</si>
  <si>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</si>
  <si>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</si>
  <si>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</si>
  <si>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</si>
  <si>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</si>
  <si>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</si>
  <si>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</si>
  <si>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</si>
  <si>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</si>
  <si>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</si>
  <si>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</si>
  <si>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</si>
  <si>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</si>
  <si>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</si>
  <si>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</si>
  <si>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</si>
  <si>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</si>
  <si>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</si>
  <si>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</si>
  <si>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</si>
  <si>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</si>
  <si>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</si>
  <si>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</si>
  <si>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</si>
  <si>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</si>
  <si>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</si>
  <si>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</si>
  <si>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</si>
  <si>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</si>
  <si>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</si>
  <si>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</si>
  <si>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</si>
  <si>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</si>
  <si>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</si>
  <si>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</si>
  <si>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</si>
  <si>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</si>
  <si>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</si>
  <si>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</si>
  <si>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</si>
  <si>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</si>
  <si>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</si>
  <si>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</si>
  <si>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</si>
  <si>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</si>
  <si>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</si>
  <si>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</si>
  <si>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</si>
  <si>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</si>
  <si>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</si>
  <si>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</si>
  <si>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</si>
  <si>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</si>
  <si>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</si>
  <si>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</si>
  <si>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</si>
  <si>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</si>
  <si>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</si>
  <si>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</si>
  <si>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</si>
  <si>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</si>
  <si>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</si>
  <si>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</si>
  <si>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</si>
  <si>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</si>
  <si>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</si>
  <si>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</si>
  <si>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</si>
  <si>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</si>
  <si>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</si>
  <si>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</si>
  <si>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</si>
  <si>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</si>
  <si>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</si>
  <si>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</si>
  <si>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</si>
  <si>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</si>
  <si>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</si>
  <si>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</si>
  <si>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</si>
  <si>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</si>
  <si>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</si>
  <si>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</si>
  <si>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</si>
  <si>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</si>
  <si>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</si>
  <si>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</si>
  <si>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</si>
  <si>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</si>
  <si>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</si>
  <si>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</si>
  <si>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</si>
  <si>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</si>
  <si>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</si>
  <si>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</si>
  <si>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</si>
  <si>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</si>
  <si>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</si>
  <si>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</si>
  <si>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</si>
  <si>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</si>
  <si>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</si>
  <si>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</si>
  <si>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</si>
  <si>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</si>
  <si>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</si>
  <si>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</si>
  <si>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</si>
  <si>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</si>
  <si>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</si>
  <si>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</si>
  <si>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</si>
  <si>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</si>
  <si>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</si>
  <si>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</si>
  <si>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</si>
  <si>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</si>
  <si>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</si>
  <si>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</si>
  <si>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</si>
  <si>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</si>
  <si>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</si>
  <si>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</si>
  <si>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</si>
  <si>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</si>
  <si>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</si>
  <si>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</si>
  <si>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</si>
  <si>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</si>
  <si>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</si>
  <si>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</si>
  <si>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</si>
  <si>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</si>
  <si>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</si>
  <si>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</si>
  <si>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</si>
  <si>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</si>
  <si>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</si>
  <si>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</si>
  <si>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</si>
  <si>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</si>
  <si>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</si>
  <si>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</si>
  <si>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</si>
  <si>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</si>
  <si>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</si>
  <si>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</si>
  <si>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</si>
  <si>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</si>
  <si>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</si>
  <si>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</si>
  <si>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</si>
  <si>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</si>
  <si>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</si>
  <si>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</si>
  <si>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</si>
  <si>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</si>
  <si>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</si>
  <si>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</si>
  <si>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</si>
  <si>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</si>
  <si>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</si>
  <si>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</si>
  <si>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</si>
  <si>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</si>
  <si>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</si>
  <si>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</si>
  <si>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</si>
  <si>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</si>
  <si>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</si>
  <si>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</si>
  <si>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</si>
  <si>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</si>
  <si>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</si>
  <si>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</si>
  <si>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</si>
  <si>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</si>
  <si>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</si>
  <si>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</si>
  <si>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</si>
  <si>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</si>
  <si>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</si>
  <si>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</si>
  <si>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</si>
  <si>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</si>
  <si>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</si>
  <si>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</si>
  <si>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</si>
  <si>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</si>
  <si>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</si>
  <si>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</si>
  <si>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</si>
  <si>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</si>
  <si>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</si>
  <si>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</si>
  <si>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</si>
  <si>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</si>
  <si>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</si>
  <si>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</si>
  <si>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</si>
  <si>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</si>
  <si>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</si>
  <si>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</si>
  <si>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</si>
  <si>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</si>
  <si>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</si>
  <si>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</si>
  <si>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</si>
  <si>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</si>
  <si>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</si>
  <si>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</si>
  <si>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</si>
  <si>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</si>
  <si>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</si>
  <si>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</si>
  <si>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</si>
  <si>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</si>
  <si>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</si>
  <si>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</si>
  <si>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</si>
  <si>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</si>
  <si>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</si>
  <si>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</si>
  <si>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</si>
  <si>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</si>
  <si>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</si>
  <si>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</si>
  <si>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</si>
  <si>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</si>
  <si>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</si>
  <si>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</si>
  <si>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</si>
  <si>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</si>
  <si>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</si>
  <si>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</si>
  <si>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</si>
  <si>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</si>
  <si>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</si>
  <si>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</si>
  <si>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</si>
  <si>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</si>
  <si>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</si>
  <si>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</si>
  <si>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</si>
  <si>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</si>
  <si>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</si>
  <si>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</si>
  <si>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</si>
  <si>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</si>
  <si>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</si>
  <si>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</si>
  <si>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</si>
  <si>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</si>
  <si>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</si>
  <si>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</si>
  <si>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</si>
  <si>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</si>
  <si>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</si>
  <si>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</si>
  <si>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</si>
  <si>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</si>
  <si>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</si>
  <si>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</si>
  <si>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</si>
  <si>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</si>
  <si>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</si>
  <si>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</si>
  <si>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</si>
  <si>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</si>
  <si>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</si>
  <si>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</si>
  <si>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</si>
  <si>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</si>
  <si>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</si>
  <si>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</si>
  <si>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</si>
  <si>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</si>
  <si>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</si>
  <si>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</si>
  <si>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</si>
  <si>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</si>
  <si>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</si>
  <si>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</si>
  <si>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</si>
  <si>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</si>
  <si>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</si>
  <si>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</si>
  <si>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</si>
  <si>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</si>
  <si>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</si>
  <si>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</si>
  <si>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</si>
  <si>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</si>
  <si>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</si>
  <si>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</si>
  <si>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</si>
  <si>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</si>
  <si>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</si>
  <si>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</si>
  <si>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</si>
  <si>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</si>
  <si>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</si>
  <si>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</si>
  <si>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</si>
  <si>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</si>
  <si>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</si>
  <si>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</si>
  <si>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</si>
  <si>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</si>
  <si>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</si>
  <si>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</si>
  <si>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</si>
  <si>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</si>
  <si>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</si>
  <si>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</si>
  <si>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</si>
  <si>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</si>
  <si>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</si>
  <si>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</si>
  <si>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</si>
  <si>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</si>
  <si>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</si>
  <si>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</si>
  <si>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</si>
  <si>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</si>
  <si>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</si>
  <si>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</si>
  <si>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</si>
  <si>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</si>
  <si>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</si>
  <si>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</si>
  <si>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</si>
  <si>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</si>
  <si>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</si>
  <si>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</si>
  <si>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</si>
  <si>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</si>
  <si>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</si>
  <si>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</si>
  <si>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</si>
  <si>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</si>
  <si>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</si>
  <si>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</si>
  <si>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</si>
  <si>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</si>
  <si>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</si>
  <si>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</si>
  <si>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</si>
  <si>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</si>
  <si>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</si>
  <si>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</si>
  <si>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</si>
  <si>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</si>
  <si>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</si>
  <si>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</si>
  <si>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</si>
  <si>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</si>
  <si>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</si>
  <si>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</si>
  <si>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</si>
  <si>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</si>
  <si>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</si>
  <si>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</si>
  <si>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</si>
  <si>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</si>
  <si>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</si>
  <si>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</si>
  <si>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</si>
  <si>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</si>
  <si>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</si>
  <si>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</si>
  <si>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</si>
  <si>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</si>
  <si>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</si>
  <si>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</si>
  <si>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</si>
  <si>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</si>
  <si>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</si>
  <si>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</si>
  <si>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</si>
  <si>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</si>
  <si>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</si>
  <si>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</si>
  <si>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</si>
  <si>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</si>
  <si>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</si>
  <si>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</si>
  <si>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</si>
  <si>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</si>
  <si>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</si>
  <si>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</si>
  <si>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</si>
  <si>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</si>
  <si>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</si>
  <si>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</si>
  <si>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</si>
  <si>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</si>
  <si>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</si>
  <si>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</si>
  <si>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</si>
  <si>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</si>
  <si>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</si>
  <si>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</si>
  <si>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</si>
  <si>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</si>
  <si>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</si>
  <si>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</si>
  <si>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</si>
  <si>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</si>
  <si>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</si>
  <si>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</si>
  <si>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</si>
  <si>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</si>
  <si>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</si>
  <si>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</si>
  <si>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</si>
  <si>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</si>
  <si>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</si>
  <si>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</si>
  <si>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</si>
  <si>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</si>
  <si>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</si>
  <si>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</si>
  <si>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</si>
  <si>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</si>
  <si>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</si>
  <si>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</si>
  <si>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</si>
  <si>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</si>
  <si>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</si>
  <si>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</si>
  <si>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</si>
  <si>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</si>
  <si>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</si>
  <si>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</si>
  <si>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</si>
  <si>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</si>
  <si>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</si>
  <si>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</si>
  <si>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</si>
  <si>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</si>
  <si>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</si>
  <si>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</si>
  <si>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</si>
  <si>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</si>
  <si>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</si>
  <si>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</si>
  <si>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</si>
  <si>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</si>
  <si>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</si>
  <si>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</si>
  <si>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</si>
  <si>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</si>
  <si>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</si>
  <si>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</si>
  <si>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</si>
  <si>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</si>
  <si>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</si>
  <si>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</si>
  <si>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</si>
  <si>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</si>
  <si>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</si>
  <si>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</si>
  <si>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</si>
  <si>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</si>
  <si>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</si>
  <si>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</si>
  <si>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</si>
  <si>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</si>
  <si>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</si>
  <si>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</si>
  <si>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</si>
  <si>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</si>
  <si>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</si>
  <si>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</si>
  <si>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</si>
  <si>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</si>
  <si>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</si>
  <si>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</si>
  <si>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</si>
  <si>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</si>
  <si>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</si>
  <si>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</si>
  <si>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</si>
  <si>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</si>
  <si>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</si>
  <si>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</si>
  <si>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</si>
  <si>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</si>
  <si>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</si>
  <si>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</si>
  <si>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</si>
  <si>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</si>
  <si>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</si>
  <si>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</si>
  <si>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</si>
  <si>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</si>
  <si>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</si>
  <si>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</si>
  <si>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</si>
  <si>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</si>
  <si>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</si>
  <si>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</si>
  <si>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</si>
  <si>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</si>
  <si>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</si>
  <si>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</si>
  <si>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</si>
  <si>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</si>
  <si>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</si>
  <si>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</si>
  <si>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</si>
  <si>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</si>
  <si>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</si>
  <si>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</si>
  <si>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</si>
  <si>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</si>
  <si>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</si>
  <si>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</si>
  <si>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</si>
  <si>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</si>
  <si>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</si>
  <si>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</si>
  <si>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</si>
  <si>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</si>
  <si>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</si>
  <si>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</si>
  <si>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</si>
  <si>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</si>
  <si>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</si>
  <si>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</si>
  <si>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</si>
  <si>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</si>
  <si>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</si>
  <si>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</si>
  <si>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</si>
  <si>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</si>
  <si>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</si>
  <si>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</si>
  <si>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</si>
  <si>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</si>
  <si>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</si>
  <si>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</si>
  <si>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</si>
  <si>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</si>
  <si>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</si>
  <si>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</si>
  <si>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</si>
  <si>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</si>
  <si>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</si>
  <si>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</si>
  <si>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</si>
  <si>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</si>
  <si>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</si>
  <si>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</si>
  <si>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</si>
  <si>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</si>
  <si>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</si>
  <si>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</si>
  <si>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</si>
  <si>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</si>
  <si>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</si>
  <si>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</si>
  <si>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</si>
  <si>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</si>
  <si>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</si>
  <si>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</si>
  <si>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</si>
  <si>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</si>
  <si>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</si>
  <si>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</si>
  <si>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</si>
  <si>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</si>
  <si>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</si>
  <si>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</si>
  <si>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</si>
  <si>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</si>
  <si>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</si>
  <si>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</si>
  <si>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</si>
  <si>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</si>
  <si>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</si>
  <si>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</si>
  <si>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</si>
  <si>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</si>
  <si>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</si>
  <si>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</si>
  <si>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</si>
  <si>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</si>
  <si>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</si>
  <si>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</si>
  <si>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</si>
  <si>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</si>
  <si>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</si>
  <si>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</si>
  <si>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</si>
  <si>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</si>
  <si>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</si>
  <si>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</si>
  <si>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</si>
  <si>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</si>
  <si>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</si>
  <si>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</si>
  <si>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</si>
  <si>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</si>
  <si>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</si>
  <si>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</si>
  <si>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</si>
  <si>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</si>
  <si>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</si>
  <si>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</si>
  <si>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</si>
  <si>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</si>
  <si>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</si>
  <si>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</si>
  <si>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</si>
  <si>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</si>
  <si>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</si>
  <si>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</si>
  <si>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</si>
  <si>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</si>
  <si>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</si>
  <si>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</si>
  <si>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</si>
  <si>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</si>
  <si>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</si>
  <si>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</si>
  <si>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</si>
  <si>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</si>
  <si>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</si>
  <si>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</si>
  <si>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</si>
  <si>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</si>
  <si>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</si>
  <si>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</si>
  <si>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</si>
  <si>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</si>
  <si>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</si>
  <si>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</si>
  <si>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</si>
  <si>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</si>
  <si>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</si>
  <si>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</si>
  <si>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</si>
  <si>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</si>
  <si>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</si>
  <si>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</si>
  <si>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</si>
  <si>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</si>
  <si>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</si>
  <si>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</si>
  <si>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</si>
  <si>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</si>
  <si>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</si>
  <si>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</si>
  <si>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</si>
  <si>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</si>
  <si>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</si>
  <si>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</si>
  <si>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</si>
  <si>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</si>
  <si>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</si>
  <si>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</si>
  <si>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</si>
  <si>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</si>
  <si>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</si>
  <si>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</si>
  <si>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</si>
  <si>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</si>
  <si>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</si>
  <si>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</si>
  <si>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</si>
  <si>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</si>
  <si>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</si>
  <si>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</si>
  <si>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</si>
  <si>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</si>
  <si>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</si>
  <si>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</si>
  <si>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</si>
  <si>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</si>
  <si>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</si>
  <si>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</si>
  <si>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</si>
  <si>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</si>
  <si>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</si>
  <si>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</si>
  <si>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</si>
  <si>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</si>
  <si>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</si>
  <si>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</si>
  <si>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</si>
  <si>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</si>
  <si>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</si>
  <si>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</si>
  <si>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</si>
  <si>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</si>
  <si>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</si>
  <si>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</si>
  <si>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</si>
  <si>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</si>
  <si>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</si>
  <si>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</si>
  <si>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</si>
  <si>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</si>
  <si>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</si>
  <si>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</si>
  <si>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</si>
  <si>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</si>
  <si>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</si>
  <si>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</si>
  <si>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</si>
  <si>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</si>
  <si>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</si>
  <si>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</si>
  <si>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</si>
  <si>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</si>
  <si>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</si>
  <si>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</si>
  <si>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</si>
  <si>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</si>
  <si>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</si>
  <si>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</si>
  <si>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</si>
  <si>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</si>
  <si>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</si>
  <si>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</si>
  <si>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</si>
  <si>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</si>
  <si>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</si>
  <si>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</si>
  <si>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</si>
  <si>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</si>
  <si>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</si>
  <si>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</si>
  <si>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</si>
  <si>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</si>
  <si>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</si>
  <si>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</si>
  <si>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</si>
  <si>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</si>
  <si>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</si>
  <si>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</si>
  <si>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</si>
  <si>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</si>
  <si>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</si>
  <si>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</si>
  <si>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</si>
  <si>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</si>
  <si>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</si>
  <si>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</si>
  <si>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</si>
  <si>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</si>
  <si>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</si>
  <si>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</si>
  <si>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</si>
  <si>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</si>
  <si>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</si>
  <si>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</si>
  <si>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</si>
  <si>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</si>
  <si>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</si>
  <si>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</si>
  <si>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</si>
  <si>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</si>
  <si>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</si>
  <si>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</si>
  <si>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</si>
  <si>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</si>
  <si>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</si>
  <si>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</si>
  <si>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</si>
  <si>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</si>
  <si>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</si>
  <si>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</si>
  <si>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</si>
  <si>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</si>
  <si>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</si>
  <si>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</si>
  <si>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</si>
  <si>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</si>
  <si>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</si>
  <si>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</si>
  <si>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</si>
  <si>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</si>
  <si>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</si>
  <si>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</si>
  <si>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</si>
  <si>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</si>
  <si>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</si>
  <si>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</si>
  <si>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</si>
  <si>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</si>
  <si>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</si>
  <si>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</si>
  <si>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</si>
  <si>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</si>
  <si>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</si>
  <si>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</si>
  <si>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</si>
  <si>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</si>
  <si>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</si>
  <si>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</si>
  <si>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</si>
  <si>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</si>
  <si>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</si>
  <si>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</si>
  <si>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</si>
  <si>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</si>
  <si>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</si>
  <si>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</si>
  <si>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</si>
  <si>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</si>
  <si>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</si>
  <si>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</si>
  <si>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</si>
  <si>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</si>
  <si>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</si>
  <si>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</si>
  <si>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</si>
  <si>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</si>
  <si>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</si>
  <si>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</si>
  <si>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</si>
  <si>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</si>
  <si>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</si>
  <si>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</si>
  <si>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</si>
  <si>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</si>
  <si>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</si>
  <si>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</si>
  <si>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</si>
  <si>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</si>
  <si>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</si>
  <si>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</si>
  <si>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</si>
  <si>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</si>
  <si>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</si>
  <si>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</si>
  <si>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</si>
  <si>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</si>
  <si>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</si>
  <si>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</si>
  <si>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</si>
  <si>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</si>
  <si>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</si>
  <si>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</si>
  <si>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</si>
  <si>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</si>
  <si>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</si>
  <si>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</si>
  <si>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</si>
  <si>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</si>
  <si>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</si>
  <si>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</si>
  <si>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</si>
  <si>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</si>
  <si>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</si>
  <si>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</si>
  <si>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</si>
  <si>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</si>
  <si>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</si>
  <si>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</si>
  <si>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</si>
  <si>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</si>
  <si>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</si>
  <si>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</si>
  <si>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</si>
  <si>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</si>
  <si>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</si>
  <si>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</si>
  <si>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</si>
  <si>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</si>
  <si>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</si>
  <si>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</si>
  <si>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</si>
  <si>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</si>
  <si>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</si>
  <si>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</si>
  <si>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</si>
  <si>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</si>
  <si>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</si>
  <si>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</si>
  <si>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</si>
  <si>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</si>
  <si>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</si>
  <si>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</si>
  <si>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</si>
  <si>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</si>
  <si>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</si>
  <si>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</si>
  <si>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</si>
  <si>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</si>
  <si>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</si>
  <si>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</si>
  <si>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</si>
  <si>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</si>
  <si>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</si>
  <si>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</si>
  <si>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</si>
  <si>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</si>
  <si>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</si>
  <si>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</si>
  <si>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</si>
  <si>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</si>
  <si>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</si>
  <si>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</si>
  <si>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</si>
  <si>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</si>
  <si>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</si>
  <si>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</si>
  <si>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</si>
  <si>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</si>
  <si>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</si>
  <si>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</si>
  <si>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</si>
  <si>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</si>
  <si>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</si>
  <si>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</si>
  <si>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</si>
  <si>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</si>
  <si>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</si>
  <si>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</si>
  <si>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</si>
  <si>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</si>
  <si>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</si>
  <si>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</si>
  <si>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</si>
  <si>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</si>
  <si>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</si>
  <si>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</si>
  <si>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</si>
  <si>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</si>
  <si>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</si>
  <si>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</si>
  <si>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</si>
  <si>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</si>
  <si>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</si>
  <si>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</si>
  <si>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</si>
  <si>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</si>
  <si>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</si>
  <si>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</si>
  <si>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</si>
  <si>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</si>
  <si>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</si>
  <si>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</si>
  <si>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</si>
  <si>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</si>
  <si>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</si>
  <si>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</si>
  <si>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</si>
  <si>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</si>
  <si>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</si>
  <si>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</si>
  <si>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</si>
  <si>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</si>
  <si>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</si>
  <si>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</si>
  <si>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</si>
  <si>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</si>
  <si>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</si>
  <si>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</si>
  <si>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</si>
  <si>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</si>
  <si>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</si>
  <si>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</si>
  <si>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</si>
  <si>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</si>
  <si>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</si>
  <si>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</si>
  <si>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</si>
  <si>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</si>
  <si>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</si>
  <si>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</si>
  <si>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</si>
  <si>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</si>
  <si>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</si>
  <si>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</si>
  <si>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</si>
  <si>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</si>
  <si>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</si>
  <si>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</si>
  <si>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</si>
  <si>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</si>
  <si>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</si>
  <si>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</si>
  <si>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</si>
  <si>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</si>
  <si>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</si>
  <si>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</si>
  <si>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</si>
  <si>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</si>
  <si>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</si>
  <si>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</si>
  <si>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</si>
  <si>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</si>
  <si>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</si>
  <si>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</si>
  <si>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</si>
  <si>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</si>
  <si>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</si>
  <si>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</si>
  <si>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</si>
  <si>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</si>
  <si>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</si>
  <si>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</si>
  <si>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</si>
  <si>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</si>
  <si>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</si>
  <si>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</si>
  <si>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</si>
  <si>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</si>
  <si>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</si>
  <si>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</si>
  <si>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</si>
  <si>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</si>
  <si>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</si>
  <si>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</si>
  <si>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</si>
  <si>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</si>
  <si>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</si>
  <si>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</si>
  <si>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</si>
  <si>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</si>
  <si>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</si>
  <si>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</si>
  <si>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</si>
  <si>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</si>
  <si>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</si>
  <si>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</si>
  <si>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</si>
  <si>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</si>
  <si>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</si>
  <si>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</si>
  <si>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</si>
  <si>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</si>
  <si>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</si>
  <si>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</si>
  <si>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</si>
  <si>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</si>
  <si>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</si>
  <si>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</si>
  <si>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</si>
  <si>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</si>
  <si>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</si>
  <si>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</si>
  <si>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</si>
  <si>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</si>
  <si>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</si>
  <si>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</si>
  <si>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</si>
  <si>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</si>
  <si>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</si>
  <si>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</si>
  <si>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</si>
  <si>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</si>
  <si>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</si>
  <si>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</si>
  <si>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</si>
  <si>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</si>
  <si>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</si>
  <si>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</si>
  <si>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</si>
  <si>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</si>
  <si>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</si>
  <si>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</si>
  <si>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</si>
  <si>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</si>
  <si>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</si>
  <si>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</si>
  <si>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</si>
  <si>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</si>
  <si>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</si>
  <si>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</si>
  <si>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</si>
  <si>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</si>
  <si>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</si>
  <si>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</si>
  <si>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</si>
  <si>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</si>
  <si>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</si>
  <si>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</si>
  <si>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</si>
  <si>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</si>
  <si>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</si>
  <si>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</si>
  <si>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</si>
  <si>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</si>
  <si>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</si>
  <si>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</si>
  <si>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</si>
  <si>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</si>
  <si>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</si>
  <si>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</si>
  <si>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</si>
  <si>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</si>
  <si>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</si>
  <si>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</si>
  <si>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</si>
  <si>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</si>
  <si>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</si>
  <si>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</si>
  <si>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</si>
  <si>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</si>
  <si>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</si>
  <si>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</si>
  <si>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</si>
  <si>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</si>
  <si>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</si>
  <si>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</si>
  <si>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</si>
  <si>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</si>
  <si>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</si>
  <si>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</si>
  <si>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</si>
  <si>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</si>
  <si>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</si>
  <si>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</si>
  <si>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</si>
  <si>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</si>
  <si>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</si>
  <si>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</si>
  <si>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</si>
  <si>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</si>
  <si>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</si>
  <si>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</si>
  <si>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</si>
  <si>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</si>
  <si>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</si>
  <si>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</si>
  <si>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</si>
  <si>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</si>
  <si>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</si>
  <si>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</si>
  <si>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</si>
  <si>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</si>
  <si>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</si>
  <si>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</si>
  <si>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</si>
  <si>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</si>
  <si>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</si>
  <si>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</si>
  <si>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</si>
  <si>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</si>
  <si>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</si>
  <si>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</si>
  <si>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</si>
  <si>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</si>
  <si>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</si>
  <si>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</si>
  <si>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</si>
  <si>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</si>
  <si>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</si>
  <si>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</si>
  <si>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</si>
  <si>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</si>
  <si>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</si>
  <si>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</si>
  <si>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</si>
  <si>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</si>
  <si>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</si>
  <si>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</si>
  <si>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</si>
  <si>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</si>
  <si>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</si>
  <si>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</si>
  <si>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</si>
  <si>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</si>
  <si>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</si>
  <si>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</si>
  <si>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</si>
  <si>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</si>
  <si>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</si>
  <si>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</si>
  <si>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</si>
  <si>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</si>
  <si>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</si>
  <si>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</si>
  <si>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</si>
  <si>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</si>
  <si>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</si>
  <si>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</si>
  <si>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</si>
  <si>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</si>
  <si>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</si>
  <si>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</si>
  <si>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</si>
  <si>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</si>
  <si>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</si>
  <si>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</si>
  <si>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</si>
  <si>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</si>
  <si>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</si>
  <si>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</si>
  <si>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</si>
  <si>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</si>
  <si>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</si>
  <si>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</si>
  <si>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</si>
  <si>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</si>
  <si>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</si>
  <si>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</si>
  <si>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</si>
  <si>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</si>
  <si>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</si>
  <si>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</si>
  <si>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</si>
  <si>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</si>
  <si>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</si>
  <si>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</si>
  <si>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</si>
  <si>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</si>
  <si>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</si>
  <si>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</si>
  <si>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</si>
  <si>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</si>
  <si>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</si>
  <si>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</si>
  <si>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</si>
  <si>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</si>
  <si>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</si>
  <si>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</si>
  <si>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</si>
  <si>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</si>
  <si>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</si>
  <si>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</si>
  <si>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</si>
  <si>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</si>
  <si>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</si>
  <si>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</si>
  <si>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</si>
  <si>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</si>
  <si>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</si>
  <si>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</si>
  <si>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</si>
  <si>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</si>
  <si>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</si>
  <si>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</si>
  <si>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</si>
  <si>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</si>
  <si>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</si>
  <si>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</si>
  <si>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</si>
  <si>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</si>
  <si>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</si>
  <si>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</si>
  <si>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</si>
  <si>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</si>
  <si>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</si>
  <si>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</si>
  <si>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</si>
  <si>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</si>
  <si>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</si>
  <si>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</si>
  <si>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</si>
  <si>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</si>
  <si>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</si>
  <si>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</si>
  <si>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</si>
  <si>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</si>
  <si>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</si>
  <si>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</si>
  <si>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</si>
  <si>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</si>
  <si>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</si>
  <si>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</si>
  <si>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</si>
  <si>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</si>
  <si>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</si>
  <si>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</si>
  <si>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</si>
  <si>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</si>
  <si>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</si>
  <si>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</si>
  <si>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</si>
  <si>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</si>
  <si>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</si>
  <si>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</si>
  <si>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</si>
  <si>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</si>
  <si>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</si>
  <si>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</si>
  <si>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</si>
  <si>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</si>
  <si>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</si>
  <si>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</si>
  <si>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</si>
  <si>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</si>
  <si>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</si>
  <si>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</si>
  <si>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</si>
  <si>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</si>
  <si>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</si>
  <si>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</si>
  <si>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</si>
  <si>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</si>
  <si>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</si>
  <si>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</si>
  <si>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</si>
  <si>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</si>
  <si>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</si>
  <si>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</si>
  <si>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</si>
  <si>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</si>
  <si>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</si>
  <si>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</si>
  <si>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</si>
  <si>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</si>
  <si>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</si>
  <si>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</si>
  <si>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</si>
  <si>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</si>
  <si>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</si>
  <si>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</si>
  <si>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</si>
  <si>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</si>
  <si>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</si>
  <si>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</si>
  <si>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</si>
  <si>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</si>
  <si>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</si>
  <si>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</si>
  <si>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</si>
  <si>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</si>
  <si>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</si>
  <si>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</si>
  <si>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</si>
  <si>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</si>
  <si>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</si>
  <si>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</si>
  <si>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</si>
  <si>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</si>
  <si>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</si>
  <si>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</si>
  <si>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</si>
  <si>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</si>
  <si>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</si>
  <si>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</si>
  <si>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</si>
  <si>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</si>
  <si>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</si>
  <si>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</si>
  <si>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</si>
  <si>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</si>
  <si>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</si>
  <si>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</si>
  <si>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</si>
  <si>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</si>
  <si>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</si>
  <si>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</si>
  <si>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</si>
  <si>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</si>
  <si>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</si>
  <si>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</si>
  <si>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</si>
  <si>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</si>
  <si>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</si>
  <si>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</si>
  <si>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</si>
  <si>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</si>
  <si>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</si>
  <si>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</si>
  <si>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</si>
  <si>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</si>
  <si>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</si>
  <si>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</si>
  <si>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</si>
  <si>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</si>
  <si>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</si>
  <si>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</si>
  <si>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</si>
  <si>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</si>
  <si>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</si>
  <si>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</si>
  <si>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</si>
  <si>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</si>
  <si>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</si>
  <si>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</si>
  <si>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</si>
  <si>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</si>
  <si>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</si>
  <si>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</si>
  <si>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</si>
  <si>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</si>
  <si>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</si>
  <si>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</si>
  <si>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</si>
  <si>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</si>
  <si>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</si>
  <si>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</si>
  <si>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</si>
  <si>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</si>
  <si>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</si>
  <si>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</si>
  <si>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</si>
  <si>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</si>
  <si>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</si>
  <si>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</si>
  <si>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</si>
  <si>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</si>
  <si>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</si>
  <si>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</si>
  <si>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</si>
  <si>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</si>
  <si>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</si>
  <si>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</si>
  <si>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</si>
  <si>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</si>
  <si>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</si>
  <si>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</si>
  <si>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</si>
  <si>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</si>
  <si>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</si>
  <si>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</si>
  <si>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</si>
  <si>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</si>
  <si>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</si>
  <si>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</si>
  <si>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</si>
  <si>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</si>
  <si>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</si>
  <si>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</si>
  <si>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</si>
  <si>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</si>
  <si>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</si>
  <si>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</si>
  <si>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</si>
  <si>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</si>
  <si>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</si>
  <si>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</si>
  <si>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</si>
  <si>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</si>
  <si>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</si>
  <si>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</si>
  <si>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</si>
  <si>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</si>
  <si>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</si>
  <si>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</si>
  <si>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</si>
  <si>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</si>
  <si>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</si>
  <si>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</si>
  <si>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</si>
  <si>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</si>
  <si>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</si>
  <si>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</si>
  <si>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</si>
  <si>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</si>
  <si>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</si>
  <si>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</si>
  <si>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</si>
  <si>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</si>
  <si>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</si>
  <si>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</si>
  <si>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</si>
  <si>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</si>
  <si>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</si>
  <si>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</si>
  <si>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</si>
  <si>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</si>
  <si>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</si>
  <si>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</si>
  <si>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</si>
  <si>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</si>
  <si>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</si>
  <si>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</si>
  <si>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</si>
  <si>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</si>
  <si>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</si>
  <si>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</si>
  <si>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</si>
  <si>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</si>
  <si>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</si>
  <si>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</si>
  <si>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</si>
  <si>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</si>
  <si>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</si>
  <si>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</si>
  <si>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</si>
  <si>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</si>
  <si>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</si>
  <si>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</si>
  <si>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</si>
  <si>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</si>
  <si>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</si>
  <si>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</si>
  <si>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</si>
  <si>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</si>
  <si>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</si>
  <si>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</si>
  <si>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</si>
  <si>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</si>
  <si>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</si>
  <si>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</si>
  <si>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</si>
  <si>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</si>
  <si>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</si>
  <si>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</si>
  <si>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</si>
  <si>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</si>
  <si>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</si>
  <si>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</si>
  <si>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</si>
  <si>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</si>
  <si>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</si>
  <si>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</si>
  <si>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</si>
  <si>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</si>
  <si>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</si>
  <si>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</si>
  <si>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</si>
  <si>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</si>
  <si>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</si>
  <si>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</si>
  <si>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</si>
  <si>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</si>
  <si>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</si>
  <si>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</si>
  <si>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</si>
  <si>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</si>
  <si>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</si>
  <si>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</si>
  <si>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</si>
  <si>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</si>
  <si>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</si>
  <si>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</si>
  <si>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</si>
  <si>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</si>
  <si>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</si>
  <si>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</si>
  <si>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</si>
  <si>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</si>
  <si>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</si>
  <si>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</si>
  <si>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</si>
  <si>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</si>
  <si>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</si>
  <si>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</si>
  <si>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</si>
  <si>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</si>
  <si>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</si>
  <si>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</si>
  <si>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</si>
  <si>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</si>
  <si>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</si>
  <si>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</si>
  <si>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</si>
  <si>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</si>
  <si>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</si>
  <si>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</si>
  <si>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</si>
  <si>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</si>
  <si>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</si>
  <si>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</si>
  <si>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</si>
  <si>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</si>
  <si>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</si>
  <si>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</si>
  <si>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</si>
  <si>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</si>
  <si>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</si>
  <si>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</si>
  <si>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</si>
  <si>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</si>
  <si>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</si>
  <si>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</si>
  <si>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</si>
  <si>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</si>
  <si>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</si>
  <si>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</si>
  <si>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</si>
  <si>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</si>
  <si>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</si>
  <si>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</si>
  <si>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</si>
  <si>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</si>
  <si>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</si>
  <si>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</si>
  <si>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</si>
  <si>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</si>
  <si>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</si>
  <si>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</si>
  <si>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</si>
  <si>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</si>
  <si>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</si>
  <si>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</si>
  <si>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</si>
  <si>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</si>
  <si>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</si>
  <si>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</si>
  <si>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</si>
  <si>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</si>
  <si>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</si>
  <si>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</si>
  <si>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</si>
  <si>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</si>
  <si>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</si>
  <si>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</si>
  <si>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</si>
  <si>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</si>
  <si>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</si>
  <si>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</si>
  <si>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</si>
  <si>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</si>
  <si>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</si>
  <si>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</si>
  <si>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</si>
  <si>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</si>
  <si>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</si>
  <si>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</si>
  <si>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</si>
  <si>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</si>
  <si>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</si>
  <si>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</si>
  <si>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</si>
  <si>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</si>
  <si>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</si>
  <si>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</si>
  <si>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</si>
  <si>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</si>
  <si>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</si>
  <si>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</si>
  <si>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</si>
  <si>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</si>
  <si>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</si>
  <si>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</si>
  <si>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</si>
  <si>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</si>
  <si>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</si>
  <si>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</si>
  <si>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</si>
  <si>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</si>
  <si>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</si>
  <si>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</si>
  <si>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</si>
  <si>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</si>
  <si>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</si>
  <si>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</si>
  <si>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</si>
  <si>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</si>
  <si>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</si>
  <si>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</si>
  <si>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</si>
  <si>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</si>
  <si>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</si>
  <si>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</si>
  <si>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</si>
  <si>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</si>
  <si>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</si>
  <si>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</si>
  <si>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</si>
  <si>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</si>
  <si>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</si>
  <si>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</si>
  <si>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</si>
  <si>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</si>
  <si>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</si>
  <si>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</si>
  <si>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</si>
  <si>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</si>
  <si>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</si>
  <si>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</si>
  <si>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</si>
  <si>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</si>
  <si>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</si>
  <si>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</si>
  <si>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</si>
  <si>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</si>
  <si>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</si>
  <si>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</si>
  <si>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</si>
  <si>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</si>
  <si>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</si>
  <si>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</si>
  <si>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</si>
  <si>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</si>
  <si>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</si>
  <si>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</si>
  <si>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</si>
  <si>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</si>
  <si>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</si>
  <si>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</si>
  <si>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</si>
  <si>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</si>
  <si>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</si>
  <si>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</si>
  <si>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</si>
  <si>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</si>
  <si>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</si>
  <si>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</si>
  <si>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</si>
  <si>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</si>
  <si>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</si>
  <si>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</si>
  <si>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</si>
  <si>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</si>
  <si>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</si>
  <si>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</si>
  <si>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</si>
  <si>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</si>
  <si>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</si>
  <si>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</si>
  <si>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</si>
  <si>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</si>
  <si>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</si>
  <si>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</si>
  <si>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</si>
  <si>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</si>
  <si>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</si>
  <si>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</si>
  <si>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</si>
  <si>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</si>
  <si>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</si>
  <si>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</si>
  <si>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</si>
  <si>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</si>
  <si>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</si>
  <si>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</si>
  <si>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</si>
  <si>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</si>
  <si>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</si>
  <si>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</si>
  <si>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</si>
  <si>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</si>
  <si>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</si>
  <si>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</si>
  <si>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</si>
  <si>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</si>
  <si>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</si>
  <si>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</si>
  <si>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</si>
  <si>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</si>
  <si>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</si>
  <si>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</si>
  <si>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</si>
  <si>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</si>
  <si>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</si>
  <si>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</si>
  <si>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</si>
  <si>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</si>
  <si>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</si>
  <si>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</si>
  <si>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</si>
  <si>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</si>
  <si>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</si>
  <si>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</si>
  <si>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</si>
  <si>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</si>
  <si>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</si>
  <si>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</si>
  <si>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</si>
  <si>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</si>
  <si>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</si>
  <si>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</si>
  <si>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</si>
  <si>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</si>
  <si>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</si>
  <si>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</si>
  <si>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</si>
  <si>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</si>
  <si>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</si>
  <si>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</si>
  <si>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</si>
  <si>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</si>
  <si>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</si>
  <si>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</si>
  <si>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</si>
  <si>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</si>
  <si>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</si>
  <si>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</si>
  <si>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</si>
  <si>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</si>
  <si>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</si>
  <si>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</si>
  <si>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</si>
  <si>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</si>
  <si>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</si>
  <si>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</si>
  <si>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</si>
  <si>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</si>
  <si>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</si>
  <si>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</si>
  <si>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</si>
  <si>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</si>
  <si>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</si>
  <si>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</si>
  <si>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</si>
  <si>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</si>
  <si>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</si>
  <si>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</si>
  <si>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</si>
  <si>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</si>
  <si>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</si>
  <si>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</si>
  <si>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</si>
  <si>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</si>
  <si>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</si>
  <si>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</si>
  <si>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</si>
  <si>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</si>
  <si>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</si>
  <si>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</si>
  <si>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</si>
  <si>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</si>
  <si>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</si>
  <si>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</si>
  <si>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</si>
  <si>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</si>
  <si>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</si>
  <si>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</si>
  <si>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</si>
  <si>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</si>
  <si>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</si>
  <si>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</si>
  <si>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</si>
  <si>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</si>
  <si>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</si>
  <si>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</si>
  <si>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</si>
  <si>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</si>
  <si>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</si>
  <si>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</si>
  <si>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</si>
  <si>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</si>
  <si>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</si>
  <si>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</si>
  <si>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</si>
  <si>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</si>
  <si>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</si>
  <si>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</si>
  <si>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</si>
  <si>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</si>
  <si>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</si>
  <si>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</si>
  <si>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</si>
  <si>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</si>
  <si>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</si>
  <si>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</si>
  <si>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</si>
  <si>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</si>
  <si>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</si>
  <si>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</si>
  <si>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</si>
  <si>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</si>
  <si>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</si>
  <si>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</si>
  <si>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</si>
  <si>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</si>
  <si>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</si>
  <si>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</si>
  <si>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</si>
  <si>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</si>
  <si>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</si>
  <si>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</si>
  <si>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</si>
  <si>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</si>
  <si>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</si>
  <si>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</si>
  <si>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</si>
  <si>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</si>
  <si>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</si>
  <si>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</si>
  <si>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</si>
  <si>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</si>
  <si>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</si>
  <si>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</si>
  <si>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</si>
  <si>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</si>
  <si>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</si>
  <si>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</si>
  <si>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</si>
  <si>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</si>
  <si>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</si>
  <si>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</si>
  <si>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</si>
  <si>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</si>
  <si>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</si>
  <si>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</si>
  <si>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</si>
  <si>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</si>
  <si>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</si>
  <si>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</si>
  <si>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</si>
  <si>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</si>
  <si>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</si>
  <si>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</si>
  <si>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</si>
  <si>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</si>
  <si>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</si>
  <si>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</si>
  <si>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</si>
  <si>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</si>
  <si>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</si>
  <si>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</si>
  <si>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</si>
  <si>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</si>
  <si>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</si>
  <si>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</si>
  <si>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</si>
  <si>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</si>
  <si>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</si>
  <si>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</si>
  <si>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</si>
  <si>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</si>
  <si>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</si>
  <si>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</si>
  <si>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</si>
  <si>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</si>
  <si>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</si>
  <si>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</si>
  <si>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</si>
  <si>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</si>
  <si>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</si>
  <si>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</si>
  <si>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</si>
  <si>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</si>
  <si>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</si>
  <si>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</si>
  <si>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</si>
  <si>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</si>
  <si>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</si>
  <si>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</si>
  <si>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</si>
  <si>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</si>
  <si>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</si>
  <si>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</si>
  <si>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</si>
  <si>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</si>
  <si>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</si>
  <si>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</si>
  <si>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</si>
  <si>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</si>
  <si>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</si>
  <si>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</si>
  <si>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</si>
  <si>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</si>
  <si>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</si>
  <si>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</si>
  <si>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</si>
  <si>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</si>
  <si>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</si>
  <si>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</si>
  <si>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</si>
  <si>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</si>
  <si>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</si>
  <si>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</si>
  <si>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</si>
  <si>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</si>
  <si>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</si>
  <si>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</si>
  <si>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</si>
  <si>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</si>
  <si>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</si>
  <si>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</si>
  <si>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</si>
  <si>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</si>
  <si>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</si>
  <si>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</si>
  <si>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</si>
  <si>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</si>
  <si>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</si>
  <si>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</si>
  <si>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</si>
  <si>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</si>
  <si>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</si>
  <si>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</si>
  <si>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</si>
  <si>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</si>
  <si>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</si>
  <si>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</si>
  <si>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</si>
  <si>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</si>
  <si>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</si>
  <si>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</si>
  <si>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</si>
  <si>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</si>
  <si>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</si>
  <si>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</si>
  <si>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</si>
  <si>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</si>
  <si>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</si>
  <si>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</si>
  <si>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</si>
  <si>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</si>
  <si>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</si>
  <si>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</si>
  <si>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</si>
  <si>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</si>
  <si>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</si>
  <si>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</si>
  <si>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</si>
  <si>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</si>
  <si>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</si>
  <si>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</si>
  <si>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</si>
  <si>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</si>
  <si>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</si>
  <si>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</si>
  <si>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</si>
  <si>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</si>
  <si>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</si>
  <si>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</si>
  <si>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</si>
  <si>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</si>
  <si>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</si>
  <si>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</si>
  <si>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</si>
  <si>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</si>
  <si>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</si>
  <si>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</si>
  <si>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</si>
  <si>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</si>
  <si>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</si>
  <si>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</si>
  <si>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</si>
  <si>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</si>
  <si>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</si>
  <si>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</si>
  <si>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</si>
  <si>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</si>
  <si>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</si>
  <si>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</si>
  <si>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</si>
  <si>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</si>
  <si>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</si>
  <si>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</si>
  <si>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</si>
  <si>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</si>
  <si>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</si>
  <si>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</si>
  <si>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</si>
  <si>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</si>
  <si>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</si>
  <si>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</si>
  <si>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</si>
  <si>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</si>
  <si>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</si>
  <si>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</si>
  <si>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</si>
  <si>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</si>
  <si>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</si>
  <si>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</si>
  <si>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</si>
  <si>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</si>
  <si>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</si>
  <si>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</si>
  <si>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</si>
  <si>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</si>
  <si>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</si>
  <si>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</si>
  <si>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</si>
  <si>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</si>
  <si>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</si>
  <si>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</si>
  <si>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</si>
  <si>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</si>
  <si>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</si>
  <si>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</si>
  <si>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</si>
  <si>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</si>
  <si>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</si>
  <si>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</si>
  <si>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</si>
  <si>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</si>
  <si>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</si>
  <si>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</si>
  <si>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</si>
  <si>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</si>
  <si>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</si>
  <si>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</si>
  <si>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</si>
  <si>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</si>
  <si>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</si>
  <si>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</si>
  <si>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</si>
  <si>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</si>
  <si>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</si>
  <si>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</si>
  <si>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</si>
  <si>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</si>
  <si>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</si>
  <si>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</si>
  <si>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</si>
  <si>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</si>
  <si>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</si>
  <si>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</si>
  <si>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</si>
  <si>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</si>
  <si>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</si>
  <si>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</si>
  <si>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</si>
  <si>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</si>
  <si>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</si>
  <si>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</si>
  <si>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</si>
  <si>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</si>
  <si>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</si>
  <si>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</si>
  <si>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</si>
  <si>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</si>
  <si>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</si>
  <si>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</si>
  <si>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</si>
  <si>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</si>
  <si>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</si>
  <si>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</si>
  <si>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</si>
  <si>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</si>
  <si>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</si>
  <si>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</si>
  <si>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</si>
  <si>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</si>
  <si>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</si>
  <si>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</si>
  <si>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</si>
  <si>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</si>
  <si>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</si>
  <si>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</si>
  <si>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</si>
  <si>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</si>
  <si>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</si>
  <si>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</si>
  <si>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</si>
  <si>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</si>
  <si>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</si>
  <si>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</si>
  <si>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</si>
  <si>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</si>
  <si>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</si>
  <si>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</si>
  <si>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</si>
  <si>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</si>
  <si>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</si>
  <si>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</si>
  <si>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</si>
  <si>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</si>
  <si>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</si>
  <si>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</si>
  <si>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</si>
  <si>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</si>
  <si>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</si>
  <si>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</si>
  <si>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</si>
  <si>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</si>
  <si>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</si>
  <si>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</si>
  <si>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</si>
  <si>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</si>
  <si>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</si>
  <si>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</si>
  <si>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</si>
  <si>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</si>
  <si>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</si>
  <si>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</si>
  <si>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</si>
  <si>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</si>
  <si>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</si>
  <si>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</si>
  <si>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</si>
  <si>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</si>
  <si>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</si>
  <si>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</si>
  <si>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</si>
  <si>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</si>
  <si>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</si>
  <si>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</si>
  <si>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</si>
  <si>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</si>
  <si>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</si>
  <si>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</si>
  <si>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</si>
  <si>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</si>
  <si>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</si>
  <si>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</si>
  <si>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</si>
  <si>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</si>
  <si>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</si>
  <si>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</si>
  <si>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</si>
  <si>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</si>
  <si>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</si>
  <si>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</si>
  <si>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</si>
  <si>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</si>
  <si>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</si>
  <si>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</si>
  <si>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</si>
  <si>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</si>
  <si>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</si>
  <si>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</si>
  <si>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</si>
  <si>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</si>
  <si>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</si>
  <si>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</si>
  <si>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</si>
  <si>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</si>
  <si>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</si>
  <si>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</si>
  <si>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</si>
  <si>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</si>
  <si>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</si>
  <si>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</si>
  <si>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</si>
  <si>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</si>
  <si>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</si>
  <si>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</si>
  <si>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</si>
  <si>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</si>
  <si>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</si>
  <si>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</si>
  <si>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</si>
  <si>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</si>
  <si>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</si>
  <si>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</si>
  <si>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</si>
  <si>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</si>
  <si>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</si>
  <si>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</si>
  <si>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</si>
  <si>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</si>
  <si>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</si>
  <si>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</si>
  <si>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</si>
  <si>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</si>
  <si>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</si>
  <si>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</si>
  <si>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</si>
  <si>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</si>
  <si>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</si>
  <si>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</si>
  <si>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</si>
  <si>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</si>
  <si>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</si>
  <si>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</si>
  <si>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</si>
  <si>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</si>
  <si>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</si>
  <si>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</si>
  <si>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</si>
  <si>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</si>
  <si>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</si>
  <si>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</si>
  <si>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</si>
  <si>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</si>
  <si>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</si>
  <si>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</si>
  <si>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</si>
  <si>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</si>
  <si>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</si>
  <si>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</si>
  <si>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</si>
  <si>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</si>
  <si>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</si>
  <si>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</si>
  <si>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</si>
  <si>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</si>
  <si>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</si>
  <si>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</si>
  <si>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</si>
  <si>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</si>
  <si>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</si>
  <si>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</si>
  <si>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</si>
  <si>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</si>
  <si>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</si>
  <si>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</si>
  <si>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</si>
  <si>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</si>
  <si>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</si>
  <si>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</si>
  <si>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</si>
  <si>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</si>
  <si>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</si>
  <si>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</si>
  <si>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</si>
  <si>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</si>
  <si>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</si>
  <si>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</si>
  <si>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</si>
  <si>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</si>
  <si>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</si>
  <si>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</si>
  <si>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</si>
  <si>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</si>
  <si>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</si>
  <si>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</si>
  <si>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</si>
  <si>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</si>
  <si>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</si>
  <si>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</si>
  <si>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</si>
  <si>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</si>
  <si>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</si>
  <si>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</si>
  <si>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</si>
  <si>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</si>
  <si>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</si>
  <si>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</si>
  <si>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</si>
  <si>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</si>
  <si>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</si>
  <si>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</si>
  <si>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</si>
  <si>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</si>
  <si>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</si>
  <si>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</si>
  <si>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</si>
  <si>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</si>
  <si>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</si>
  <si>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</si>
  <si>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</si>
  <si>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</si>
  <si>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</si>
  <si>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</si>
  <si>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</si>
  <si>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</si>
  <si>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</si>
  <si>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</si>
  <si>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</si>
  <si>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</si>
  <si>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</si>
  <si>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</si>
  <si>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</si>
  <si>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</si>
  <si>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</si>
  <si>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</si>
  <si>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</si>
  <si>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</si>
  <si>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</si>
  <si>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</si>
  <si>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</si>
  <si>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</si>
  <si>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</si>
  <si>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</si>
  <si>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</si>
  <si>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</si>
  <si>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</si>
  <si>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</si>
  <si>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</si>
  <si>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</si>
  <si>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</si>
  <si>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</si>
  <si>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</si>
  <si>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</si>
  <si>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</si>
  <si>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</si>
  <si>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</si>
  <si>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</si>
  <si>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</si>
  <si>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</si>
  <si>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</si>
  <si>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</si>
  <si>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</si>
  <si>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</si>
  <si>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</si>
  <si>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</si>
  <si>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</si>
  <si>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</si>
  <si>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</si>
  <si>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</si>
  <si>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</si>
  <si>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</si>
  <si>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</si>
  <si>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</si>
  <si>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</si>
  <si>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</si>
  <si>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</si>
  <si>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</si>
  <si>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</si>
  <si>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</si>
  <si>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</si>
  <si>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</si>
  <si>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</si>
  <si>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</si>
  <si>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</si>
  <si>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</si>
  <si>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</si>
  <si>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</si>
  <si>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</si>
  <si>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</si>
  <si>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</si>
  <si>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</si>
  <si>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</si>
  <si>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</si>
  <si>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</si>
  <si>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</si>
  <si>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</si>
  <si>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</si>
  <si>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</si>
  <si>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</si>
  <si>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</si>
  <si>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</si>
  <si>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</si>
  <si>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</si>
  <si>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</si>
  <si>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</si>
  <si>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</si>
  <si>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</si>
  <si>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</si>
  <si>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</si>
  <si>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</si>
  <si>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</si>
  <si>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</si>
  <si>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</si>
  <si>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</si>
  <si>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</si>
  <si>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</si>
  <si>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</si>
  <si>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</si>
  <si>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</si>
  <si>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</si>
  <si>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</si>
  <si>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</si>
  <si>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</si>
  <si>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</si>
  <si>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</si>
  <si>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</si>
  <si>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</si>
  <si>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</si>
  <si>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</si>
  <si>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</si>
  <si>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</si>
  <si>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</si>
  <si>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</si>
  <si>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</si>
  <si>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</si>
  <si>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</si>
  <si>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</si>
  <si>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</si>
  <si>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</si>
  <si>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</si>
  <si>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</si>
  <si>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</si>
  <si>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</si>
  <si>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</si>
  <si>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</si>
  <si>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</si>
  <si>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</si>
  <si>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</si>
  <si>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</si>
  <si>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</si>
  <si>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</si>
  <si>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</si>
  <si>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</si>
  <si>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</si>
  <si>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</si>
  <si>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</si>
  <si>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</si>
  <si>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</si>
  <si>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</si>
  <si>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</si>
  <si>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</si>
  <si>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</si>
  <si>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</si>
  <si>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</si>
  <si>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</si>
  <si>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</si>
  <si>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</si>
  <si>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</si>
  <si>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</si>
  <si>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</si>
  <si>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</si>
  <si>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</si>
  <si>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</si>
  <si>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</si>
  <si>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</si>
  <si>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</si>
  <si>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</si>
  <si>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</si>
  <si>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</si>
  <si>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</si>
  <si>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</si>
  <si>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</si>
  <si>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</si>
  <si>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</si>
  <si>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</si>
  <si>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</si>
  <si>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</si>
  <si>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</si>
  <si>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</si>
  <si>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</si>
  <si>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</si>
  <si>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</si>
  <si>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</si>
  <si>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</si>
  <si>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</si>
  <si>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</si>
  <si>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</si>
  <si>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</si>
  <si>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</si>
  <si>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</si>
  <si>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</si>
  <si>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</si>
  <si>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</si>
  <si>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</si>
  <si>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</si>
  <si>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</si>
  <si>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</si>
  <si>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</si>
  <si>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</si>
  <si>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</si>
  <si>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</si>
  <si>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</si>
  <si>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</si>
  <si>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</si>
  <si>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</si>
  <si>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</si>
  <si>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</si>
  <si>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</si>
  <si>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</si>
  <si>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</si>
  <si>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</si>
  <si>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</si>
  <si>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</si>
  <si>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</si>
  <si>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</si>
  <si>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</si>
  <si>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</si>
  <si>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</si>
  <si>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</si>
  <si>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</si>
  <si>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</si>
  <si>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</si>
  <si>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</si>
  <si>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</si>
  <si>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</si>
  <si>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</si>
  <si>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</si>
  <si>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</si>
  <si>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</si>
  <si>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</si>
  <si>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</si>
  <si>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</si>
  <si>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</si>
  <si>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</si>
  <si>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</si>
  <si>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</si>
  <si>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</si>
  <si>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</si>
  <si>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</si>
  <si>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</si>
  <si>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</si>
  <si>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</si>
  <si>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</si>
  <si>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</si>
  <si>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</si>
  <si>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</si>
  <si>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</si>
  <si>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</si>
  <si>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</si>
  <si>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</si>
  <si>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</si>
  <si>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</si>
  <si>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</si>
  <si>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</si>
  <si>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</si>
  <si>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</si>
  <si>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</si>
  <si>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</si>
  <si>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</si>
  <si>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</si>
  <si>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</si>
  <si>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</si>
  <si>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</si>
  <si>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</si>
  <si>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</si>
  <si>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</si>
  <si>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</si>
  <si>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</si>
  <si>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</si>
  <si>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</si>
  <si>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</si>
  <si>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</si>
  <si>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</si>
  <si>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</si>
  <si>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</si>
  <si>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</si>
  <si>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</si>
  <si>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</si>
  <si>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</si>
  <si>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</si>
  <si>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</si>
  <si>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</si>
  <si>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</si>
  <si>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</si>
  <si>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</si>
  <si>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</si>
  <si>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</si>
  <si>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</si>
  <si>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</si>
  <si>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</si>
  <si>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</si>
  <si>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</si>
  <si>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</si>
  <si>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</si>
  <si>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</si>
  <si>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</si>
  <si>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</si>
  <si>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</si>
  <si>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</si>
  <si>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</si>
  <si>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</si>
  <si>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</si>
  <si>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</si>
  <si>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</si>
  <si>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</si>
  <si>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</si>
  <si>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</si>
  <si>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</si>
  <si>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</si>
  <si>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</si>
  <si>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</si>
  <si>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</si>
  <si>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</si>
  <si>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</si>
  <si>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</si>
  <si>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</si>
  <si>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</si>
  <si>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</si>
  <si>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</si>
  <si>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</si>
  <si>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</si>
  <si>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</si>
  <si>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</si>
  <si>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</si>
  <si>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</si>
  <si>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</si>
  <si>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</si>
  <si>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</si>
  <si>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</si>
  <si>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</si>
  <si>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</si>
  <si>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</si>
  <si>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</si>
  <si>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</si>
  <si>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</si>
  <si>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</si>
  <si>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</si>
  <si>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</si>
  <si>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</si>
  <si>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</si>
  <si>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</si>
  <si>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</si>
  <si>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</si>
  <si>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</si>
  <si>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</si>
  <si>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</si>
  <si>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</si>
  <si>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</si>
  <si>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</si>
  <si>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</si>
  <si>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</si>
  <si>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</si>
  <si>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</si>
  <si>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</si>
  <si>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</si>
  <si>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</si>
  <si>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</si>
  <si>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</si>
  <si>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</si>
  <si>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</si>
  <si>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</si>
  <si>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</si>
  <si>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</si>
  <si>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</si>
  <si>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</si>
  <si>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</si>
  <si>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</si>
  <si>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</si>
  <si>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</si>
  <si>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</si>
  <si>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</si>
  <si>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</si>
  <si>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</si>
  <si>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</si>
  <si>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</si>
  <si>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</si>
  <si>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</si>
  <si>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</si>
  <si>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</si>
  <si>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</si>
  <si>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</si>
  <si>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</si>
  <si>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</si>
  <si>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</si>
  <si>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</si>
  <si>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</si>
  <si>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</si>
  <si>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</si>
  <si>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</si>
  <si>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</si>
  <si>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</si>
  <si>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</si>
  <si>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</si>
  <si>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</si>
  <si>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</si>
  <si>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</si>
  <si>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</si>
  <si>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</si>
  <si>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</si>
  <si>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</si>
  <si>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</si>
  <si>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</si>
  <si>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</si>
  <si>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</si>
  <si>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</si>
  <si>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</si>
  <si>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</si>
  <si>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</si>
  <si>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</si>
  <si>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</si>
  <si>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</si>
  <si>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</si>
  <si>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</si>
  <si>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</si>
  <si>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</si>
  <si>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</si>
  <si>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</si>
  <si>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</si>
  <si>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</si>
  <si>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</si>
  <si>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</si>
  <si>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</si>
  <si>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</si>
  <si>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</si>
  <si>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</si>
  <si>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</si>
  <si>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</si>
  <si>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</si>
  <si>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</si>
  <si>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</si>
  <si>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</si>
  <si>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</si>
  <si>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</si>
  <si>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</si>
  <si>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</si>
  <si>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</si>
  <si>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</si>
  <si>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</si>
  <si>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</si>
  <si>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</si>
  <si>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</si>
  <si>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</si>
  <si>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</si>
  <si>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</si>
  <si>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</si>
  <si>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</si>
  <si>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</si>
  <si>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</si>
  <si>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</si>
  <si>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</si>
  <si>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</si>
  <si>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</si>
  <si>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</si>
  <si>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</si>
  <si>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</si>
  <si>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</si>
  <si>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</si>
  <si>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</si>
  <si>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</si>
  <si>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</si>
  <si>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</si>
  <si>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</si>
  <si>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</si>
  <si>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</si>
  <si>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</si>
  <si>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</si>
  <si>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</si>
  <si>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</si>
  <si>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</si>
  <si>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</si>
  <si>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</si>
  <si>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</si>
  <si>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</si>
  <si>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</si>
  <si>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</si>
  <si>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</si>
  <si>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</si>
  <si>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</si>
  <si>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</si>
  <si>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</si>
  <si>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</si>
  <si>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</si>
  <si>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</si>
  <si>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</si>
  <si>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</si>
  <si>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</si>
  <si>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</si>
  <si>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</si>
  <si>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</si>
  <si>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</si>
  <si>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</si>
  <si>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</si>
  <si>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</si>
  <si>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</si>
  <si>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</si>
  <si>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</si>
  <si>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</si>
  <si>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</si>
  <si>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</si>
  <si>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</si>
  <si>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</si>
  <si>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</si>
  <si>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</si>
  <si>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</si>
  <si>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</si>
  <si>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</si>
  <si>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</si>
  <si>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</si>
  <si>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</si>
  <si>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</si>
  <si>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</si>
  <si>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</si>
  <si>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</si>
  <si>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</si>
  <si>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</si>
  <si>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</si>
  <si>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</si>
  <si>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</si>
  <si>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</si>
  <si>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</si>
  <si>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</si>
  <si>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</si>
  <si>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</si>
  <si>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</si>
  <si>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</si>
  <si>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</si>
  <si>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</si>
  <si>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</si>
  <si>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</si>
  <si>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</si>
  <si>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</si>
  <si>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</si>
  <si>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</si>
  <si>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</si>
  <si>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</si>
  <si>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</si>
  <si>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</si>
  <si>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</si>
  <si>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</si>
  <si>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</si>
  <si>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</si>
  <si>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</si>
  <si>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</si>
  <si>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</si>
  <si>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</si>
  <si>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</si>
  <si>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</si>
  <si>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</si>
  <si>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</si>
  <si>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</si>
  <si>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</si>
  <si>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</si>
  <si>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</si>
  <si>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</si>
  <si>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</si>
  <si>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</si>
  <si>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</si>
  <si>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</si>
  <si>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</si>
  <si>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</si>
  <si>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</si>
  <si>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</si>
  <si>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</si>
  <si>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</si>
  <si>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</si>
  <si>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</si>
  <si>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</si>
  <si>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</si>
  <si>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</si>
  <si>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</si>
  <si>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</si>
  <si>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</si>
  <si>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</si>
  <si>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</si>
  <si>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</si>
  <si>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</si>
  <si>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</si>
  <si>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</si>
  <si>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</si>
  <si>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</si>
  <si>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</si>
  <si>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</si>
  <si>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</si>
  <si>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</si>
  <si>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</si>
  <si>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</si>
  <si>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</si>
  <si>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</si>
  <si>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</si>
  <si>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</si>
  <si>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</si>
  <si>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</si>
  <si>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</si>
  <si>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</si>
  <si>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</si>
  <si>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</si>
  <si>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</si>
  <si>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</si>
  <si>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</si>
  <si>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</si>
  <si>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</si>
  <si>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</si>
  <si>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</si>
  <si>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</si>
  <si>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</si>
  <si>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</si>
  <si>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</si>
  <si>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</si>
  <si>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</si>
  <si>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</si>
  <si>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</si>
  <si>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</si>
  <si>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</si>
  <si>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</si>
  <si>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</si>
  <si>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</si>
  <si>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</si>
  <si>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</si>
  <si>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</si>
  <si>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</si>
  <si>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</si>
  <si>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</si>
  <si>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</si>
  <si>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</si>
  <si>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</si>
  <si>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</si>
  <si>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</si>
  <si>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</si>
  <si>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</si>
  <si>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</si>
  <si>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</si>
  <si>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</si>
  <si>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</si>
  <si>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</si>
  <si>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</si>
  <si>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</si>
  <si>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</si>
  <si>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</si>
  <si>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</si>
  <si>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</si>
  <si>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</si>
  <si>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</si>
  <si>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</si>
  <si>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</si>
  <si>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</si>
  <si>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</si>
  <si>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</si>
  <si>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</si>
  <si>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</si>
  <si>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</si>
  <si>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</si>
  <si>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</si>
  <si>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</si>
  <si>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</si>
  <si>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</si>
  <si>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</si>
  <si>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</si>
  <si>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</si>
  <si>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</si>
  <si>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</si>
  <si>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</si>
  <si>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</si>
  <si>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</si>
  <si>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</si>
  <si>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</si>
  <si>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</si>
  <si>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</si>
  <si>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</si>
  <si>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</si>
  <si>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</si>
  <si>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</si>
  <si>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</si>
  <si>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</si>
  <si>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</si>
  <si>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</si>
  <si>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</si>
  <si>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</si>
  <si>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</si>
  <si>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</si>
  <si>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</si>
  <si>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</si>
  <si>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</si>
  <si>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</si>
  <si>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</si>
  <si>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</si>
  <si>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</si>
  <si>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</si>
  <si>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</si>
  <si>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</si>
  <si>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</si>
  <si>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</si>
  <si>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</si>
  <si>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</si>
  <si>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</si>
  <si>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</si>
  <si>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</si>
  <si>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</si>
  <si>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</si>
  <si>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</si>
  <si>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</si>
  <si>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</si>
  <si>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</si>
  <si>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</si>
  <si>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</si>
  <si>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</si>
  <si>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</si>
  <si>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</si>
  <si>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</si>
  <si>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</si>
  <si>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</si>
  <si>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</si>
  <si>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</si>
  <si>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</si>
  <si>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</si>
  <si>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</si>
  <si>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</si>
  <si>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</si>
  <si>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</si>
  <si>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</si>
  <si>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</si>
  <si>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</si>
  <si>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</si>
  <si>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</si>
  <si>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</si>
  <si>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</si>
  <si>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</si>
  <si>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</si>
  <si>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</si>
  <si>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</si>
  <si>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</si>
  <si>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</si>
  <si>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</si>
  <si>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</si>
  <si>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</si>
  <si>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</si>
  <si>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</si>
  <si>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</si>
  <si>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</si>
  <si>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</si>
  <si>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</si>
  <si>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</si>
  <si>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</si>
  <si>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</si>
  <si>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</si>
  <si>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</si>
  <si>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</si>
  <si>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</si>
  <si>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</si>
  <si>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</si>
  <si>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</si>
  <si>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</si>
  <si>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</si>
  <si>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</si>
  <si>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</si>
  <si>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</si>
  <si>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</si>
  <si>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</si>
  <si>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</si>
  <si>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</si>
  <si>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</si>
  <si>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</si>
  <si>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</si>
  <si>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</si>
  <si>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</si>
  <si>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</si>
  <si>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</si>
  <si>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</si>
  <si>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</si>
  <si>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</si>
  <si>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</si>
  <si>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</si>
  <si>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</si>
  <si>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</si>
  <si>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</si>
  <si>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</si>
  <si>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</si>
  <si>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</si>
  <si>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</si>
  <si>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</si>
  <si>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</si>
  <si>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</si>
  <si>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</si>
  <si>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</si>
  <si>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</si>
  <si>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</si>
  <si>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</si>
  <si>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</si>
  <si>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</si>
  <si>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</si>
  <si>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</si>
  <si>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</si>
  <si>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</si>
  <si>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</si>
  <si>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</si>
  <si>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</si>
  <si>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</si>
  <si>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</si>
  <si>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</si>
  <si>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</si>
  <si>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</si>
  <si>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</si>
  <si>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</si>
  <si>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</si>
  <si>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</si>
  <si>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</si>
  <si>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</si>
  <si>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</si>
  <si>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</si>
  <si>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</si>
  <si>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</si>
  <si>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</si>
  <si>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</si>
  <si>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</si>
  <si>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</si>
  <si>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</si>
  <si>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</si>
  <si>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</si>
  <si>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</si>
  <si>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</si>
  <si>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</si>
  <si>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</si>
  <si>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</si>
  <si>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</si>
  <si>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</si>
  <si>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</si>
  <si>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</si>
  <si>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</si>
  <si>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</si>
  <si>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</si>
  <si>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</si>
  <si>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</si>
  <si>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</si>
  <si>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</si>
  <si>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</si>
  <si>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</si>
  <si>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</si>
  <si>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</si>
  <si>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</si>
  <si>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</si>
  <si>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</si>
  <si>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</si>
  <si>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</si>
  <si>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</si>
  <si>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</si>
  <si>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</si>
  <si>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</si>
  <si>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</si>
  <si>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</si>
  <si>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</si>
  <si>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</si>
  <si>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</si>
  <si>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</si>
  <si>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</si>
  <si>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</si>
  <si>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</si>
  <si>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</si>
  <si>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</si>
  <si>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</si>
  <si>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</si>
  <si>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</si>
  <si>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</si>
  <si>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</si>
  <si>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</si>
  <si>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</si>
  <si>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</si>
  <si>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</si>
  <si>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</si>
  <si>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</si>
  <si>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</si>
  <si>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</si>
  <si>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</si>
  <si>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</si>
  <si>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</si>
  <si>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</si>
  <si>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</si>
  <si>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</si>
  <si>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</si>
  <si>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</si>
  <si>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</si>
  <si>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</si>
  <si>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</si>
  <si>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</si>
  <si>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</si>
  <si>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</si>
  <si>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</si>
  <si>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</si>
  <si>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</si>
  <si>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</si>
  <si>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</si>
  <si>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</si>
  <si>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</si>
  <si>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</si>
  <si>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</si>
  <si>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</si>
  <si>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</si>
  <si>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</si>
  <si>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</si>
  <si>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</si>
  <si>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</si>
  <si>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</si>
  <si>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</si>
  <si>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</si>
  <si>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</si>
  <si>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</si>
  <si>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</si>
  <si>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</si>
  <si>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</si>
  <si>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</si>
  <si>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</si>
  <si>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</si>
  <si>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</si>
  <si>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</si>
  <si>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</si>
  <si>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</si>
  <si>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</si>
  <si>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</si>
  <si>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</si>
  <si>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</si>
  <si>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</si>
  <si>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</si>
  <si>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</si>
  <si>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</si>
  <si>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</si>
  <si>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</si>
  <si>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</si>
  <si>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</si>
  <si>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</si>
  <si>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</si>
  <si>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</si>
  <si>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</si>
  <si>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</si>
  <si>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</si>
  <si>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</si>
  <si>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</si>
  <si>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</si>
  <si>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</si>
  <si>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</si>
  <si>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</si>
  <si>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</si>
  <si>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</si>
  <si>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</si>
  <si>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</si>
  <si>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</si>
  <si>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</si>
  <si>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</si>
  <si>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</si>
  <si>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</si>
  <si>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</si>
  <si>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</si>
  <si>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</si>
  <si>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</si>
  <si>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</si>
  <si>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</si>
  <si>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</si>
  <si>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</si>
  <si>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</si>
  <si>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</si>
  <si>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</si>
  <si>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</si>
  <si>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</si>
  <si>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</si>
  <si>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</si>
  <si>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</si>
  <si>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</si>
  <si>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</si>
  <si>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</si>
  <si>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</si>
  <si>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</si>
  <si>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</si>
  <si>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</si>
  <si>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</si>
  <si>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</si>
  <si>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</si>
  <si>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</si>
  <si>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</si>
  <si>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</si>
  <si>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</si>
  <si>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</si>
  <si>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</si>
  <si>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</si>
  <si>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</si>
  <si>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</si>
  <si>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</si>
  <si>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</si>
  <si>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</si>
  <si>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</si>
  <si>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</si>
  <si>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</si>
  <si>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</si>
  <si>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</si>
  <si>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</si>
  <si>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</si>
  <si>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</si>
  <si>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</si>
  <si>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</si>
  <si>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</si>
  <si>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</si>
  <si>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</si>
  <si>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</si>
  <si>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</si>
  <si>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</si>
  <si>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</si>
  <si>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</si>
  <si>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</si>
  <si>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</si>
  <si>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</si>
  <si>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</si>
  <si>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</si>
  <si>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</si>
  <si>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</si>
  <si>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</si>
  <si>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</si>
  <si>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</si>
  <si>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</si>
  <si>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</si>
  <si>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</si>
  <si>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</si>
  <si>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</si>
  <si>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</si>
  <si>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</si>
  <si>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</si>
  <si>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</si>
  <si>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</si>
  <si>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</si>
  <si>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</si>
  <si>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</si>
  <si>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</si>
  <si>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</si>
  <si>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</si>
  <si>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</si>
  <si>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</si>
  <si>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</si>
  <si>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</si>
  <si>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</si>
  <si>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</si>
  <si>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</si>
  <si>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</si>
  <si>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</si>
  <si>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</si>
  <si>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</si>
  <si>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</si>
  <si>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</si>
  <si>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</si>
  <si>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</si>
  <si>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</si>
  <si>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</si>
  <si>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</si>
  <si>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</si>
  <si>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</si>
  <si>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</si>
  <si>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</si>
  <si>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</si>
  <si>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</si>
  <si>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</si>
  <si>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</si>
  <si>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</si>
  <si>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</si>
  <si>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</si>
  <si>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</si>
  <si>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</si>
  <si>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</si>
  <si>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</si>
  <si>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</si>
  <si>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</si>
  <si>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</si>
  <si>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</si>
  <si>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</si>
  <si>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</si>
  <si>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</si>
  <si>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</si>
  <si>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</si>
  <si>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</si>
  <si>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</si>
  <si>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</si>
  <si>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</si>
  <si>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</si>
  <si>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</si>
  <si>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</si>
  <si>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</si>
  <si>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</si>
  <si>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</si>
  <si>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</si>
  <si>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</si>
  <si>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</si>
  <si>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</si>
  <si>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</si>
  <si>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</si>
  <si>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</si>
  <si>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</si>
  <si>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</si>
  <si>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</si>
  <si>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</si>
  <si>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</si>
  <si>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</si>
  <si>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</si>
  <si>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</si>
  <si>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</si>
  <si>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</si>
  <si>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</si>
  <si>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</si>
  <si>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</si>
  <si>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</si>
  <si>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</si>
  <si>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</si>
  <si>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</si>
  <si>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</si>
  <si>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</si>
  <si>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</si>
  <si>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</si>
  <si>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</si>
  <si>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</si>
  <si>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</si>
  <si>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</si>
  <si>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</si>
  <si>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</si>
  <si>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</si>
  <si>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</si>
  <si>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</si>
  <si>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</si>
  <si>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</si>
  <si>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</si>
  <si>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</si>
  <si>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</si>
  <si>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</si>
  <si>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</si>
  <si>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</si>
  <si>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</si>
  <si>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</si>
  <si>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</si>
  <si>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</si>
  <si>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</si>
  <si>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</si>
  <si>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</si>
  <si>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</si>
  <si>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</si>
  <si>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</si>
  <si>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</si>
  <si>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</si>
  <si>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</si>
  <si>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</si>
  <si>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</si>
  <si>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</si>
  <si>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</si>
  <si>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</si>
  <si>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</si>
  <si>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</si>
  <si>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</si>
  <si>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</si>
  <si>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</si>
  <si>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</si>
  <si>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</si>
  <si>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</si>
  <si>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</si>
  <si>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</si>
  <si>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</si>
  <si>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</si>
  <si>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</si>
  <si>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</si>
  <si>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</si>
  <si>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</si>
  <si>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</si>
  <si>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</si>
  <si>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</si>
  <si>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</si>
  <si>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</si>
  <si>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</si>
  <si>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</si>
  <si>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</si>
  <si>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</si>
  <si>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</si>
  <si>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</si>
  <si>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</si>
  <si>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</si>
  <si>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</si>
  <si>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</si>
  <si>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</si>
  <si>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</si>
  <si>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</si>
  <si>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</si>
  <si>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</si>
  <si>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</si>
  <si>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</si>
  <si>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</si>
  <si>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</si>
  <si>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</si>
  <si>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</si>
  <si>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</si>
  <si>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</si>
  <si>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</si>
  <si>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</si>
  <si>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</si>
  <si>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</si>
  <si>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</si>
  <si>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</si>
  <si>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</si>
  <si>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</si>
  <si>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</si>
  <si>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</si>
  <si>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</si>
  <si>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</si>
  <si>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</si>
  <si>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</si>
  <si>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</si>
  <si>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</si>
  <si>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</si>
  <si>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</si>
  <si>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</si>
  <si>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</si>
  <si>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</si>
  <si>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</si>
  <si>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</si>
  <si>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</si>
  <si>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</si>
  <si>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</si>
  <si>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</si>
  <si>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</si>
  <si>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</si>
  <si>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</si>
  <si>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</si>
  <si>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</si>
  <si>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</si>
  <si>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</si>
  <si>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</si>
  <si>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</si>
  <si>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</si>
  <si>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</si>
  <si>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</si>
  <si>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</si>
  <si>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</si>
  <si>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</si>
  <si>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</si>
  <si>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</si>
  <si>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</si>
  <si>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</si>
  <si>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</si>
  <si>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</si>
  <si>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</si>
  <si>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</si>
  <si>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</si>
  <si>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</si>
  <si>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</si>
  <si>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</si>
  <si>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</si>
  <si>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</si>
  <si>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</si>
  <si>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</si>
  <si>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</si>
  <si>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</si>
  <si>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</si>
  <si>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</si>
  <si>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</si>
  <si>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</si>
  <si>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</si>
  <si>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</si>
  <si>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</si>
  <si>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</si>
  <si>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</si>
  <si>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</si>
  <si>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</si>
  <si>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</si>
  <si>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</si>
  <si>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</si>
  <si>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</si>
  <si>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</si>
  <si>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</si>
  <si>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</si>
  <si>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</si>
  <si>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</si>
  <si>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</si>
  <si>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</si>
  <si>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</si>
  <si>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</si>
  <si>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</si>
  <si>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</si>
  <si>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</si>
  <si>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</si>
  <si>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</si>
  <si>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</si>
  <si>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</si>
  <si>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</si>
  <si>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</si>
  <si>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</si>
  <si>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</si>
  <si>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</si>
  <si>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</si>
  <si>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</si>
  <si>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</si>
  <si>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</si>
  <si>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</si>
  <si>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</si>
  <si>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</si>
  <si>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</si>
  <si>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</si>
  <si>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</si>
  <si>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</si>
  <si>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</si>
  <si>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</si>
  <si>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</si>
  <si>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</si>
  <si>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</si>
  <si>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</si>
  <si>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</si>
  <si>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</si>
  <si>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</si>
  <si>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</si>
  <si>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</si>
  <si>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</si>
  <si>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</si>
  <si>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</si>
  <si>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</si>
  <si>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</si>
  <si>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</si>
  <si>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</si>
  <si>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</si>
  <si>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</si>
  <si>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</si>
  <si>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</si>
  <si>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</si>
  <si>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</si>
  <si>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</si>
  <si>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</si>
  <si>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</si>
  <si>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</si>
  <si>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</si>
  <si>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</si>
  <si>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</si>
  <si>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</si>
  <si>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</si>
  <si>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</si>
  <si>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</si>
  <si>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</si>
  <si>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</si>
  <si>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</si>
  <si>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</si>
  <si>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</si>
  <si>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</si>
  <si>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</si>
  <si>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</si>
  <si>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</si>
  <si>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</si>
  <si>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</si>
  <si>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</si>
  <si>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</si>
  <si>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</si>
  <si>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</si>
  <si>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</si>
  <si>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</si>
  <si>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</si>
  <si>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</si>
  <si>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</si>
  <si>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</si>
  <si>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</si>
  <si>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</si>
  <si>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</si>
  <si>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</si>
  <si>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</si>
  <si>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</si>
  <si>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</si>
  <si>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</si>
  <si>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</si>
  <si>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</si>
  <si>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</si>
  <si>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</si>
  <si>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</si>
  <si>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</si>
  <si>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</si>
  <si>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</si>
  <si>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</si>
  <si>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</si>
  <si>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</si>
  <si>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</si>
  <si>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</si>
  <si>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</si>
  <si>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</si>
  <si>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</si>
  <si>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</si>
  <si>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</si>
  <si>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</si>
  <si>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</si>
  <si>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</si>
  <si>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</si>
  <si>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</si>
  <si>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</si>
  <si>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</si>
  <si>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</si>
  <si>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</si>
  <si>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</si>
  <si>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</si>
  <si>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</si>
  <si>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</si>
  <si>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</si>
  <si>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</si>
  <si>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</si>
  <si>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</si>
  <si>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</si>
  <si>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</si>
  <si>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</si>
  <si>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</si>
  <si>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</si>
  <si>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</si>
  <si>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</si>
  <si>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</si>
  <si>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</si>
  <si>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</si>
  <si>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</si>
  <si>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</si>
  <si>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</si>
  <si>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</si>
  <si>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</si>
  <si>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</si>
  <si>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</si>
  <si>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</si>
  <si>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</si>
  <si>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</si>
  <si>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</si>
  <si>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</si>
  <si>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</si>
  <si>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</si>
  <si>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</si>
  <si>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</si>
  <si>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</si>
  <si>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</si>
  <si>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</si>
  <si>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</si>
  <si>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</si>
  <si>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</si>
  <si>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</si>
  <si>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</si>
  <si>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</si>
  <si>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</si>
  <si>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</si>
  <si>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</si>
  <si>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</si>
  <si>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</si>
  <si>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</si>
  <si>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</si>
  <si>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</si>
  <si>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</si>
  <si>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</si>
  <si>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</si>
  <si>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</si>
  <si>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</si>
  <si>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</si>
  <si>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</si>
  <si>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</si>
  <si>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</si>
  <si>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</si>
  <si>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</si>
  <si>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</si>
  <si>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</si>
  <si>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</si>
  <si>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</si>
  <si>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</si>
  <si>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</si>
  <si>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</si>
  <si>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</si>
  <si>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</si>
  <si>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</si>
  <si>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</si>
  <si>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</si>
  <si>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</si>
  <si>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</si>
  <si>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</si>
  <si>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</si>
  <si>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</si>
  <si>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</si>
  <si>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</si>
  <si>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</si>
  <si>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</si>
  <si>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</si>
  <si>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</si>
  <si>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</si>
  <si>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</si>
  <si>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</si>
  <si>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</si>
  <si>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</si>
  <si>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</si>
  <si>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</si>
  <si>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</si>
  <si>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</si>
  <si>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</si>
  <si>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</si>
  <si>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</si>
  <si>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</si>
  <si>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</si>
  <si>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</si>
  <si>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</si>
  <si>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</si>
  <si>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</si>
  <si>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</si>
  <si>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</si>
  <si>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</si>
  <si>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</si>
  <si>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</si>
  <si>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</si>
  <si>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</si>
  <si>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</si>
  <si>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</si>
  <si>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</si>
  <si>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</si>
  <si>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</si>
  <si>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</si>
  <si>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</si>
  <si>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</si>
  <si>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</si>
  <si>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</si>
  <si>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</si>
  <si>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</si>
  <si>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</si>
  <si>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</si>
  <si>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</si>
  <si>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</si>
  <si>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</si>
  <si>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</si>
  <si>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</si>
  <si>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</si>
  <si>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</si>
  <si>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</si>
  <si>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</si>
  <si>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</si>
  <si>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</si>
  <si>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</si>
  <si>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</si>
  <si>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</si>
  <si>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</si>
  <si>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</si>
  <si>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</si>
  <si>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</si>
  <si>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</si>
  <si>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</si>
  <si>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</si>
  <si>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</si>
  <si>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</si>
  <si>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</si>
  <si>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</si>
  <si>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</si>
  <si>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</si>
  <si>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</si>
  <si>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</si>
  <si>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</si>
  <si>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</si>
  <si>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</si>
  <si>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</si>
  <si>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</si>
  <si>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</si>
  <si>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</si>
  <si>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</si>
  <si>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</si>
  <si>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</si>
  <si>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</si>
  <si>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</si>
  <si>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</si>
  <si>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</si>
  <si>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</si>
  <si>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</si>
  <si>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</si>
  <si>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</si>
  <si>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</si>
  <si>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</si>
  <si>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</si>
  <si>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</si>
  <si>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</si>
  <si>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</si>
  <si>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</si>
  <si>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</si>
  <si>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</si>
  <si>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</si>
  <si>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</si>
  <si>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</si>
  <si>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</si>
  <si>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</si>
  <si>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</si>
  <si>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</si>
  <si>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</si>
  <si>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</si>
  <si>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</si>
  <si>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</si>
  <si>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</si>
  <si>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</si>
  <si>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</si>
  <si>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</si>
  <si>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</si>
  <si>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</si>
  <si>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</si>
  <si>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</si>
  <si>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</si>
  <si>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</si>
  <si>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</si>
  <si>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</si>
  <si>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</si>
  <si>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</si>
  <si>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</si>
  <si>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</si>
  <si>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</si>
  <si>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</si>
  <si>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</si>
  <si>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</si>
  <si>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</si>
  <si>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</si>
  <si>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</si>
  <si>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</si>
  <si>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</si>
  <si>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</si>
  <si>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</si>
  <si>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</si>
  <si>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</si>
  <si>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</si>
  <si>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</si>
  <si>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</si>
  <si>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</si>
  <si>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</si>
  <si>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</si>
  <si>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</si>
  <si>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</si>
  <si>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</si>
  <si>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</si>
  <si>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</si>
  <si>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</si>
  <si>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</si>
  <si>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</si>
  <si>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</si>
  <si>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</si>
  <si>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</si>
  <si>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</si>
  <si>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</si>
  <si>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</si>
  <si>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</si>
  <si>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</si>
  <si>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</si>
  <si>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</si>
  <si>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</si>
  <si>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</si>
  <si>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</si>
  <si>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</si>
  <si>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</si>
  <si>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</si>
  <si>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</si>
  <si>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</si>
  <si>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</si>
  <si>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</si>
  <si>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</si>
  <si>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</si>
  <si>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</si>
  <si>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</si>
  <si>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</si>
  <si>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</si>
  <si>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</si>
  <si>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</si>
  <si>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</si>
  <si>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</si>
  <si>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</si>
  <si>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</si>
  <si>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</si>
  <si>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</si>
  <si>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</si>
  <si>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</si>
  <si>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</si>
  <si>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</si>
  <si>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</si>
  <si>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</si>
  <si>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</si>
  <si>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</si>
  <si>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</si>
  <si>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</si>
  <si>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</si>
  <si>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</si>
  <si>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</si>
  <si>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</si>
  <si>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</si>
  <si>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</si>
  <si>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</si>
  <si>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</si>
  <si>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</si>
  <si>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</si>
  <si>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</si>
  <si>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</si>
  <si>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</si>
  <si>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</si>
  <si>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</si>
  <si>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</si>
  <si>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</si>
  <si>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</si>
  <si>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</si>
  <si>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</si>
  <si>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</si>
  <si>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</si>
  <si>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</si>
  <si>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</si>
  <si>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</si>
  <si>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</si>
  <si>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</si>
  <si>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</si>
  <si>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</si>
  <si>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</si>
  <si>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</si>
  <si>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</si>
  <si>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</si>
  <si>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</si>
  <si>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</si>
  <si>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</si>
  <si>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</si>
  <si>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</si>
  <si>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</si>
  <si>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</si>
  <si>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</si>
  <si>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</si>
  <si>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</si>
  <si>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</si>
  <si>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</si>
  <si>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</si>
  <si>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</si>
  <si>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</si>
  <si>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</si>
  <si>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</si>
  <si>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</si>
  <si>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</si>
  <si>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</si>
  <si>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</si>
  <si>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</si>
  <si>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</si>
  <si>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</si>
  <si>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</si>
  <si>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</si>
  <si>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</si>
  <si>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</si>
  <si>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</si>
  <si>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</si>
  <si>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</si>
  <si>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</si>
  <si>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</si>
  <si>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</si>
  <si>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</si>
  <si>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</si>
  <si>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</si>
  <si>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</si>
  <si>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</si>
  <si>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</si>
  <si>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</si>
  <si>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</si>
  <si>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</si>
  <si>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</si>
  <si>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</si>
  <si>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</si>
  <si>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</si>
  <si>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</si>
  <si>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</si>
  <si>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</si>
  <si>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</si>
  <si>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</si>
  <si>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</si>
  <si>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</si>
  <si>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</si>
  <si>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</si>
  <si>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</si>
  <si>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</si>
  <si>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</si>
  <si>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</si>
  <si>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</si>
  <si>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</si>
  <si>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</si>
  <si>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</si>
  <si>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</si>
  <si>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</si>
  <si>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</si>
  <si>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</si>
  <si>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</si>
  <si>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</si>
  <si>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</si>
  <si>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</si>
  <si>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</si>
  <si>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</si>
  <si>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</si>
  <si>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</si>
  <si>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</si>
  <si>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</si>
  <si>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</si>
  <si>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</si>
  <si>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</si>
  <si>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</si>
  <si>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</si>
  <si>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</si>
  <si>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</si>
  <si>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</si>
  <si>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</si>
  <si>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</si>
  <si>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</si>
  <si>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</si>
  <si>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</si>
  <si>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</si>
  <si>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</si>
  <si>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</si>
  <si>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</si>
  <si>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</si>
  <si>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</si>
  <si>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</si>
  <si>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</si>
  <si>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</si>
  <si>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</si>
  <si>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</si>
  <si>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</si>
  <si>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</si>
  <si>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</si>
  <si>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</si>
  <si>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</si>
  <si>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</si>
  <si>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</si>
  <si>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</si>
  <si>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</si>
  <si>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</si>
  <si>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</si>
  <si>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</si>
  <si>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</si>
  <si>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</si>
  <si>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</si>
  <si>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</si>
  <si>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</si>
  <si>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</si>
  <si>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</si>
  <si>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</si>
  <si>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</si>
  <si>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</si>
  <si>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</si>
  <si>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</si>
  <si>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</si>
  <si>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</si>
  <si>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</si>
  <si>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</si>
  <si>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</si>
  <si>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</si>
  <si>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</si>
  <si>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</si>
  <si>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</si>
  <si>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</si>
  <si>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</si>
  <si>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</si>
  <si>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</si>
  <si>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</si>
  <si>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</si>
  <si>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</si>
  <si>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</si>
  <si>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</si>
  <si>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</si>
  <si>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</si>
  <si>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</si>
  <si>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</si>
  <si>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</si>
  <si>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</si>
  <si>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</si>
  <si>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</si>
  <si>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</si>
  <si>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</si>
  <si>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</si>
  <si>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</si>
  <si>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</si>
  <si>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</si>
  <si>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</si>
  <si>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</si>
  <si>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</si>
  <si>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</si>
  <si>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</si>
  <si>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</si>
  <si>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</si>
  <si>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</si>
  <si>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</si>
  <si>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</si>
  <si>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</si>
  <si>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</si>
  <si>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</si>
  <si>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</si>
  <si>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</si>
  <si>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</si>
  <si>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</si>
  <si>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</si>
  <si>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</si>
  <si>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</si>
  <si>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</si>
  <si>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</si>
  <si>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</si>
  <si>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</si>
  <si>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</si>
  <si>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</si>
  <si>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</si>
  <si>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</si>
  <si>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</si>
  <si>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</si>
  <si>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</si>
  <si>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</si>
  <si>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</si>
  <si>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</si>
  <si>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</si>
  <si>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</si>
  <si>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</si>
  <si>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</si>
  <si>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</si>
  <si>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</si>
  <si>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</si>
  <si>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</si>
  <si>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</si>
  <si>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</si>
  <si>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</si>
  <si>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</si>
  <si>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</si>
  <si>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</si>
  <si>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</si>
  <si>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</si>
  <si>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</si>
  <si>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</si>
  <si>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</si>
  <si>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</si>
  <si>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</si>
  <si>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</si>
  <si>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</si>
  <si>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</si>
  <si>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</si>
  <si>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</si>
  <si>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</si>
  <si>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</si>
  <si>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</si>
  <si>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</si>
  <si>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</si>
  <si>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</si>
  <si>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</si>
  <si>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</si>
  <si>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</si>
  <si>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</si>
  <si>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</si>
  <si>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</si>
  <si>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</si>
  <si>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</si>
  <si>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</si>
  <si>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</si>
  <si>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</si>
  <si>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</si>
  <si>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</si>
  <si>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</si>
  <si>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</si>
  <si>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</si>
  <si>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</si>
  <si>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</si>
  <si>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</si>
  <si>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</si>
  <si>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</si>
  <si>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</si>
  <si>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</si>
  <si>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</si>
  <si>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</si>
  <si>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</si>
  <si>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</si>
  <si>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</si>
  <si>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</si>
  <si>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</si>
  <si>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</si>
  <si>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</si>
  <si>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</si>
  <si>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</si>
  <si>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</si>
  <si>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</si>
  <si>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</si>
  <si>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</si>
  <si>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</si>
  <si>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</si>
  <si>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</si>
  <si>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</si>
  <si>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</si>
  <si>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</si>
  <si>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</si>
  <si>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</si>
  <si>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</si>
  <si>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</si>
  <si>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</si>
  <si>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</si>
  <si>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</si>
  <si>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</si>
  <si>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</si>
  <si>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</si>
  <si>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</si>
  <si>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</si>
  <si>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</si>
  <si>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</si>
  <si>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</si>
  <si>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</si>
  <si>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</si>
  <si>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</si>
  <si>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</si>
  <si>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</si>
  <si>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</si>
  <si>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</si>
  <si>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</si>
  <si>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</si>
  <si>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</si>
  <si>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</si>
  <si>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</si>
  <si>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</si>
  <si>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</si>
  <si>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</si>
  <si>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</si>
  <si>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</si>
  <si>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</si>
  <si>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</si>
  <si>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</si>
  <si>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</si>
  <si>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</si>
  <si>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</si>
  <si>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</si>
  <si>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</si>
  <si>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</si>
  <si>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</si>
  <si>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</si>
  <si>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</si>
  <si>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</si>
  <si>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</si>
  <si>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</si>
  <si>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</si>
  <si>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</si>
  <si>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</si>
  <si>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</si>
  <si>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</si>
  <si>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</si>
  <si>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</si>
  <si>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</si>
  <si>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</si>
  <si>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</si>
  <si>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</si>
  <si>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</si>
  <si>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</si>
  <si>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</si>
  <si>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</si>
  <si>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</si>
  <si>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</si>
  <si>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</si>
  <si>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</si>
  <si>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</si>
  <si>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</si>
  <si>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</si>
  <si>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</si>
  <si>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</si>
  <si>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</si>
  <si>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</si>
  <si>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</si>
  <si>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</si>
  <si>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</si>
  <si>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</si>
  <si>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</si>
  <si>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</si>
  <si>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</si>
  <si>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</si>
  <si>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</si>
  <si>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</si>
  <si>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</si>
  <si>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</si>
  <si>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</si>
  <si>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</si>
  <si>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</si>
  <si>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</si>
  <si>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</si>
  <si>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</si>
  <si>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</si>
  <si>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</si>
  <si>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</si>
  <si>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</si>
  <si>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</si>
  <si>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</si>
  <si>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</si>
  <si>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</si>
  <si>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</si>
  <si>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</si>
  <si>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</si>
  <si>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</si>
  <si>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</si>
  <si>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</si>
  <si>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</si>
  <si>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</si>
  <si>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</si>
  <si>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</si>
  <si>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</si>
  <si>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</si>
  <si>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</si>
  <si>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</si>
  <si>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</si>
  <si>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</si>
  <si>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</si>
  <si>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</si>
  <si>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</si>
  <si>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</si>
  <si>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</si>
  <si>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</si>
  <si>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</si>
  <si>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</si>
  <si>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</si>
  <si>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</si>
  <si>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</si>
  <si>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</si>
  <si>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</si>
  <si>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</si>
  <si>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</si>
  <si>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</si>
  <si>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</si>
  <si>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</si>
  <si>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</si>
  <si>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</si>
  <si>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</si>
  <si>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</si>
  <si>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</si>
  <si>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</si>
  <si>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</si>
  <si>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</si>
  <si>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</si>
  <si>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</si>
  <si>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</si>
  <si>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</si>
  <si>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</si>
  <si>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</si>
  <si>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</si>
  <si>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</si>
  <si>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</si>
  <si>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</si>
  <si>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</si>
  <si>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</si>
  <si>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</si>
  <si>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</si>
  <si>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</si>
  <si>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</si>
  <si>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</si>
  <si>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</si>
  <si>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</si>
  <si>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</si>
  <si>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</si>
  <si>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</si>
  <si>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</si>
  <si>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</si>
  <si>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</si>
  <si>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</si>
  <si>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</si>
  <si>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</si>
  <si>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</si>
  <si>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</si>
  <si>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</si>
  <si>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</si>
  <si>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</si>
  <si>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</si>
  <si>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</si>
  <si>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</si>
  <si>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</si>
  <si>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</si>
  <si>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</si>
  <si>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</si>
  <si>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</si>
  <si>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</si>
  <si>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</si>
  <si>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</si>
  <si>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</si>
  <si>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</si>
  <si>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</si>
  <si>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</si>
  <si>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</si>
  <si>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</si>
  <si>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</si>
  <si>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</si>
  <si>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</si>
  <si>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</si>
  <si>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</si>
  <si>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</si>
  <si>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</si>
  <si>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</si>
  <si>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</si>
  <si>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</si>
  <si>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</si>
  <si>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</si>
  <si>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</si>
  <si>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</si>
  <si>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</si>
  <si>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</si>
  <si>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</si>
  <si>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</si>
  <si>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</si>
  <si>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</si>
  <si>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</si>
  <si>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</si>
  <si>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</si>
  <si>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</si>
  <si>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</si>
  <si>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</si>
  <si>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</si>
  <si>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</si>
  <si>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</si>
  <si>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</si>
  <si>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</si>
  <si>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</si>
  <si>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</si>
  <si>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</si>
  <si>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</si>
  <si>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</si>
  <si>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</si>
  <si>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</si>
  <si>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</si>
  <si>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</si>
  <si>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</si>
  <si>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</si>
  <si>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</si>
  <si>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</si>
  <si>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</si>
  <si>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</si>
  <si>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</si>
  <si>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</si>
  <si>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</si>
  <si>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</si>
  <si>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</si>
  <si>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</si>
  <si>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</si>
  <si>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</si>
  <si>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</si>
  <si>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</si>
  <si>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</si>
  <si>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</si>
  <si>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</si>
  <si>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</si>
  <si>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</si>
  <si>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</si>
  <si>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</si>
  <si>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</si>
  <si>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</si>
  <si>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</si>
  <si>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</si>
  <si>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</si>
  <si>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</si>
  <si>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</si>
  <si>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</si>
  <si>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</si>
  <si>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</si>
  <si>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</si>
  <si>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</si>
  <si>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</si>
  <si>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</si>
  <si>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</si>
  <si>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</si>
  <si>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</si>
  <si>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</si>
  <si>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</si>
  <si>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</si>
  <si>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</si>
  <si>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</si>
  <si>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</si>
  <si>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</si>
  <si>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</si>
  <si>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</si>
  <si>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</si>
  <si>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</si>
  <si>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</si>
  <si>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</si>
  <si>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</si>
  <si>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</si>
  <si>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</si>
  <si>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</si>
  <si>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</si>
  <si>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</si>
  <si>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</si>
  <si>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</si>
  <si>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</si>
  <si>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</si>
  <si>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</si>
  <si>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</si>
  <si>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</si>
  <si>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</si>
  <si>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</si>
  <si>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</si>
  <si>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</si>
  <si>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</si>
  <si>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</si>
  <si>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</si>
  <si>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</si>
  <si>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</si>
  <si>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</si>
  <si>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</si>
  <si>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</si>
  <si>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</si>
  <si>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</si>
  <si>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</si>
  <si>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</si>
  <si>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</si>
  <si>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</si>
  <si>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</si>
  <si>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</si>
  <si>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</si>
  <si>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</si>
  <si>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</si>
  <si>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</si>
  <si>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</si>
  <si>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</si>
  <si>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</si>
  <si>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</si>
  <si>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</si>
  <si>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</si>
  <si>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</si>
  <si>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</si>
  <si>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</si>
  <si>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</si>
  <si>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</si>
  <si>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</si>
  <si>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</si>
  <si>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</si>
  <si>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</si>
  <si>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</si>
  <si>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</si>
  <si>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</si>
  <si>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</si>
  <si>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</si>
  <si>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</si>
  <si>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</si>
  <si>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</si>
  <si>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</si>
  <si>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</si>
  <si>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</si>
  <si>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</si>
  <si>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</si>
  <si>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</si>
  <si>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</si>
  <si>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</si>
  <si>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</si>
  <si>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</si>
  <si>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</si>
  <si>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</si>
  <si>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</si>
  <si>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</si>
  <si>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</si>
  <si>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</si>
  <si>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</si>
  <si>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</si>
  <si>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</si>
  <si>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</si>
  <si>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</si>
  <si>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</si>
  <si>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</si>
  <si>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</si>
  <si>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</si>
  <si>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</si>
  <si>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</si>
  <si>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</si>
  <si>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</si>
  <si>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</si>
  <si>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</si>
  <si>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</si>
  <si>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</si>
  <si>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</si>
  <si>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</si>
  <si>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</si>
  <si>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</si>
  <si>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</si>
  <si>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</si>
  <si>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</si>
  <si>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</si>
  <si>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</si>
  <si>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</si>
  <si>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</si>
  <si>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</si>
  <si>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</si>
  <si>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</si>
  <si>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</si>
  <si>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</si>
  <si>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</si>
  <si>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</si>
  <si>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</si>
  <si>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</si>
  <si>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</si>
  <si>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</si>
  <si>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</si>
  <si>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</si>
  <si>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</si>
  <si>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</si>
  <si>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</si>
  <si>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</si>
  <si>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</si>
  <si>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</si>
  <si>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</si>
  <si>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</si>
  <si>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</si>
  <si>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</si>
  <si>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</si>
  <si>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</si>
  <si>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</si>
  <si>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</si>
  <si>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</si>
  <si>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</si>
  <si>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</si>
  <si>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</si>
  <si>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</si>
  <si>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</si>
  <si>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</si>
  <si>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</si>
  <si>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</si>
  <si>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</si>
  <si>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</si>
  <si>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</si>
  <si>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</si>
  <si>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</si>
  <si>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</si>
  <si>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</si>
  <si>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</si>
  <si>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</si>
  <si>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</si>
  <si>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</si>
  <si>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</si>
  <si>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</si>
  <si>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</si>
  <si>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</si>
  <si>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</si>
  <si>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</si>
  <si>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</si>
  <si>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</si>
  <si>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</si>
  <si>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</si>
  <si>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</si>
  <si>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</si>
  <si>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</si>
  <si>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</si>
  <si>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</si>
  <si>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</si>
  <si>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</si>
  <si>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</si>
  <si>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</si>
  <si>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</si>
  <si>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</si>
  <si>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</si>
  <si>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</si>
  <si>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</si>
  <si>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</si>
  <si>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</si>
  <si>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</si>
  <si>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</si>
  <si>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</si>
  <si>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</si>
  <si>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</si>
  <si>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</si>
  <si>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</si>
  <si>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</si>
  <si>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</si>
  <si>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</si>
  <si>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</si>
  <si>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</si>
  <si>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</si>
  <si>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</si>
  <si>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</si>
  <si>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</si>
  <si>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</si>
  <si>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</si>
  <si>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</si>
  <si>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</si>
  <si>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</si>
  <si>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</si>
  <si>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</si>
  <si>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</si>
  <si>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</si>
  <si>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</si>
  <si>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</si>
  <si>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</si>
  <si>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</si>
  <si>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</si>
  <si>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</si>
  <si>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</si>
  <si>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</si>
  <si>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</si>
  <si>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</si>
  <si>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</si>
  <si>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</si>
  <si>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</si>
  <si>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</si>
  <si>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</si>
  <si>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</si>
  <si>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</si>
  <si>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</si>
  <si>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</si>
  <si>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</si>
  <si>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</si>
  <si>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</si>
  <si>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</si>
  <si>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</si>
  <si>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</si>
  <si>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</si>
  <si>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</si>
  <si>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</si>
  <si>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</si>
  <si>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</si>
  <si>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</si>
  <si>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</si>
  <si>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</si>
  <si>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</si>
  <si>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</si>
  <si>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</si>
  <si>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</si>
  <si>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</si>
  <si>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</si>
  <si>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</si>
  <si>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</si>
  <si>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</si>
  <si>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</si>
  <si>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</si>
  <si>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</si>
  <si>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</si>
  <si>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</si>
  <si>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</si>
  <si>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</si>
  <si>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</si>
  <si>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</si>
  <si>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</si>
  <si>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</si>
  <si>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</si>
  <si>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</si>
  <si>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</si>
  <si>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</si>
  <si>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</si>
  <si>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</si>
  <si>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</si>
  <si>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</si>
  <si>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</si>
  <si>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</si>
  <si>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</si>
  <si>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</si>
  <si>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</si>
  <si>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</si>
  <si>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</si>
  <si>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</si>
  <si>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</si>
  <si>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</si>
  <si>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</si>
  <si>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</si>
  <si>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</si>
  <si>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</si>
  <si>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</si>
  <si>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</si>
  <si>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</si>
  <si>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</si>
  <si>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</si>
  <si>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</si>
  <si>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</si>
  <si>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</si>
  <si>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</si>
  <si>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</si>
  <si>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</si>
  <si>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</si>
  <si>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</si>
  <si>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</si>
  <si>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</si>
  <si>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</si>
  <si>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</si>
  <si>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</si>
  <si>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</si>
  <si>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</si>
  <si>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</si>
  <si>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</si>
  <si>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</si>
  <si>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</si>
  <si>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</si>
  <si>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</si>
  <si>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</si>
  <si>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</si>
  <si>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</si>
  <si>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</si>
  <si>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</si>
  <si>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</si>
  <si>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</si>
  <si>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</si>
  <si>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</si>
  <si>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</si>
  <si>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</si>
  <si>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</si>
  <si>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</si>
  <si>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</si>
  <si>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</si>
  <si>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</si>
  <si>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</si>
  <si>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</si>
  <si>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</si>
  <si>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</si>
  <si>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</si>
  <si>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</si>
  <si>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</si>
  <si>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</si>
  <si>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</si>
  <si>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</si>
  <si>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</si>
  <si>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</si>
  <si>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</si>
  <si>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</si>
  <si>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</si>
  <si>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</si>
  <si>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</si>
  <si>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</si>
  <si>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</si>
  <si>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</si>
  <si>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</si>
  <si>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</si>
  <si>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</si>
  <si>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</si>
  <si>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</si>
  <si>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</si>
  <si>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</si>
  <si>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</si>
  <si>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</si>
  <si>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</si>
  <si>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</si>
  <si>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</si>
  <si>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</si>
  <si>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</si>
  <si>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</si>
  <si>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</si>
  <si>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</si>
  <si>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</si>
  <si>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</si>
  <si>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</si>
  <si>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</si>
  <si>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</si>
  <si>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</si>
  <si>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</si>
  <si>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</si>
  <si>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</si>
  <si>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</si>
  <si>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</si>
  <si>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</si>
  <si>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</si>
  <si>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</si>
  <si>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</si>
  <si>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</si>
  <si>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</si>
  <si>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</si>
  <si>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</si>
  <si>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</si>
  <si>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</si>
  <si>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</si>
  <si>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</si>
  <si>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</si>
  <si>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</si>
  <si>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</si>
  <si>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</si>
  <si>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</si>
  <si>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</si>
  <si>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</si>
  <si>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</si>
  <si>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</si>
  <si>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</si>
  <si>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</si>
  <si>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</si>
  <si>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</si>
  <si>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</si>
  <si>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</si>
  <si>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</si>
  <si>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</si>
  <si>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</si>
  <si>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</si>
  <si>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</si>
  <si>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</si>
  <si>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</si>
  <si>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</si>
  <si>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</si>
  <si>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</si>
  <si>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</si>
  <si>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</si>
  <si>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</si>
  <si>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</si>
  <si>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</si>
  <si>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</si>
  <si>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</si>
  <si>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</si>
  <si>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</si>
  <si>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</si>
  <si>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</si>
  <si>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</si>
  <si>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</si>
  <si>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</si>
  <si>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</si>
  <si>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</si>
  <si>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</si>
  <si>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</si>
  <si>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</si>
  <si>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</si>
  <si>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</si>
  <si>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</si>
  <si>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</si>
  <si>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</si>
  <si>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</si>
  <si>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</si>
  <si>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</si>
  <si>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</si>
  <si>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</si>
  <si>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</si>
  <si>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</si>
  <si>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</si>
  <si>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</si>
  <si>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</si>
  <si>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</si>
  <si>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</si>
  <si>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</si>
  <si>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</si>
  <si>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</si>
  <si>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</si>
  <si>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</si>
  <si>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</si>
  <si>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</si>
  <si>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</si>
  <si>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</si>
  <si>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</si>
  <si>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</si>
  <si>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</si>
  <si>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</si>
  <si>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</si>
  <si>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</si>
  <si>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</si>
  <si>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</si>
  <si>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</si>
  <si>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</si>
  <si>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</si>
  <si>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</si>
  <si>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</si>
  <si>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</si>
  <si>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</si>
  <si>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</si>
  <si>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</si>
  <si>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</si>
  <si>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</si>
  <si>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</si>
  <si>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</si>
  <si>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</si>
  <si>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</si>
  <si>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</si>
  <si>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</si>
  <si>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</si>
  <si>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</si>
  <si>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</si>
  <si>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</si>
  <si>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</si>
  <si>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</si>
  <si>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</si>
  <si>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</si>
  <si>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</si>
  <si>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</si>
  <si>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</si>
  <si>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</si>
  <si>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</si>
  <si>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</si>
  <si>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</si>
  <si>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</si>
  <si>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</si>
  <si>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</si>
  <si>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</si>
  <si>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</si>
  <si>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</si>
  <si>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</si>
  <si>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</si>
  <si>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</si>
  <si>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</si>
  <si>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</si>
  <si>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</si>
  <si>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</si>
  <si>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</si>
  <si>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</si>
  <si>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</si>
  <si>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</si>
  <si>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</si>
  <si>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</si>
  <si>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</si>
  <si>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</si>
  <si>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</si>
  <si>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</si>
  <si>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</si>
  <si>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</si>
  <si>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</si>
  <si>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</si>
  <si>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</si>
  <si>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</si>
  <si>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</si>
  <si>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</si>
  <si>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</si>
  <si>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</si>
  <si>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</si>
  <si>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</si>
  <si>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</si>
  <si>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</si>
  <si>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</si>
  <si>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</si>
  <si>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</si>
  <si>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</si>
  <si>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</si>
  <si>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</si>
  <si>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</si>
  <si>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</si>
  <si>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</si>
  <si>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</si>
  <si>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</si>
  <si>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</si>
  <si>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</si>
  <si>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</si>
  <si>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</si>
  <si>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</si>
  <si>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</si>
  <si>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</si>
  <si>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</si>
  <si>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</si>
  <si>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</si>
  <si>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</si>
  <si>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</si>
  <si>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</si>
  <si>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</si>
  <si>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</si>
  <si>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</si>
  <si>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</si>
  <si>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</si>
  <si>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</si>
  <si>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</si>
  <si>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</si>
  <si>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</si>
  <si>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</si>
  <si>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</si>
  <si>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</si>
  <si>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</si>
  <si>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</si>
  <si>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</si>
  <si>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</si>
  <si>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</si>
  <si>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</si>
  <si>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</si>
  <si>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</si>
  <si>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</si>
  <si>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</si>
  <si>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</si>
  <si>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</si>
  <si>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</si>
  <si>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</si>
  <si>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</si>
  <si>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</si>
  <si>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</si>
  <si>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</si>
  <si>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</si>
  <si>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</si>
  <si>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</si>
  <si>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</si>
  <si>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</si>
  <si>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</si>
  <si>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</si>
  <si>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</si>
  <si>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</si>
  <si>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</si>
  <si>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</si>
  <si>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</si>
  <si>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</si>
  <si>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</si>
  <si>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</si>
  <si>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</si>
  <si>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</si>
  <si>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</si>
  <si>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</si>
  <si>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</si>
  <si>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</si>
  <si>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</si>
  <si>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</si>
  <si>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</si>
  <si>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</si>
  <si>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</si>
  <si>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</si>
  <si>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</si>
  <si>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</si>
  <si>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</si>
  <si>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</si>
  <si>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</si>
  <si>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</si>
  <si>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</si>
  <si>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</si>
  <si>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</si>
  <si>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</si>
  <si>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</si>
  <si>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</si>
  <si>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</si>
  <si>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</si>
  <si>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</si>
  <si>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</si>
  <si>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</si>
  <si>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</si>
  <si>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</si>
  <si>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</si>
  <si>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</si>
  <si>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</si>
  <si>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</si>
  <si>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</si>
  <si>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</si>
  <si>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</si>
  <si>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</si>
  <si>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</si>
  <si>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</si>
  <si>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</si>
  <si>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</si>
  <si>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</si>
  <si>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</si>
  <si>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</si>
  <si>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</si>
  <si>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</si>
  <si>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</si>
  <si>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</si>
  <si>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</si>
  <si>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</si>
  <si>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</si>
  <si>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</si>
  <si>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</si>
  <si>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</si>
  <si>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</si>
  <si>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</si>
  <si>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</si>
  <si>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</si>
  <si>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</si>
  <si>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</si>
  <si>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</si>
  <si>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</si>
  <si>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</si>
  <si>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</si>
  <si>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</si>
  <si>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</si>
  <si>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</si>
  <si>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</si>
  <si>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</si>
  <si>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</si>
  <si>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</si>
  <si>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</si>
  <si>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</si>
  <si>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</si>
  <si>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</si>
  <si>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</si>
  <si>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</si>
  <si>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</si>
  <si>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</si>
  <si>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</si>
  <si>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</si>
  <si>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</si>
  <si>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</si>
  <si>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</si>
  <si>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</si>
  <si>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</si>
  <si>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</si>
  <si>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</si>
  <si>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</si>
  <si>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</si>
  <si>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</si>
  <si>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</si>
  <si>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</si>
  <si>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</si>
  <si>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</si>
  <si>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</si>
  <si>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</si>
  <si>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</si>
  <si>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</si>
  <si>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</si>
  <si>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</si>
  <si>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</si>
  <si>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</si>
  <si>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</si>
  <si>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</si>
  <si>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</si>
  <si>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</si>
  <si>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</si>
  <si>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</si>
  <si>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</si>
  <si>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</si>
  <si>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</si>
  <si>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</si>
  <si>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</si>
  <si>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</si>
  <si>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</si>
  <si>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</si>
  <si>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</si>
  <si>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</si>
  <si>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</si>
  <si>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</si>
  <si>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</si>
  <si>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</si>
  <si>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</si>
  <si>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</si>
  <si>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</si>
  <si>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</si>
  <si>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</si>
  <si>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</si>
  <si>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</si>
  <si>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</si>
  <si>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</si>
  <si>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</si>
  <si>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</si>
  <si>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</si>
  <si>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</si>
  <si>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</si>
  <si>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</si>
  <si>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</si>
  <si>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</si>
  <si>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</si>
  <si>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</si>
  <si>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</si>
  <si>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</si>
  <si>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</si>
  <si>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</si>
  <si>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</si>
  <si>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</si>
  <si>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</si>
  <si>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</si>
  <si>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</si>
  <si>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</si>
  <si>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</si>
  <si>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</si>
  <si>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</si>
  <si>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</si>
  <si>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</si>
  <si>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</si>
  <si>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</si>
  <si>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</si>
  <si>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</si>
  <si>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</si>
  <si>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</si>
  <si>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</si>
  <si>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</si>
  <si>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</si>
  <si>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</si>
  <si>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</si>
  <si>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</si>
  <si>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</si>
  <si>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</si>
  <si>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</si>
  <si>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</si>
  <si>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</si>
  <si>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</si>
  <si>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</si>
  <si>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</si>
  <si>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</si>
  <si>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</si>
  <si>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</si>
  <si>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</si>
  <si>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</si>
  <si>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</si>
  <si>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</si>
  <si>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</si>
  <si>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</si>
  <si>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</si>
  <si>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</si>
  <si>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</si>
  <si>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</si>
  <si>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</si>
  <si>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</si>
  <si>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</si>
  <si>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</si>
  <si>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</si>
  <si>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</si>
  <si>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</si>
  <si>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</si>
  <si>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</si>
  <si>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</si>
  <si>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</si>
  <si>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</si>
  <si>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</si>
  <si>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</si>
  <si>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</si>
  <si>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</si>
  <si>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</si>
  <si>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</si>
  <si>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</si>
  <si>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</si>
  <si>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</si>
  <si>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</si>
  <si>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</si>
  <si>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</si>
  <si>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</si>
  <si>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</si>
  <si>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</si>
  <si>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</si>
  <si>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</si>
  <si>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</si>
  <si>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</si>
  <si>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</si>
  <si>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</si>
  <si>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</si>
  <si>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</si>
  <si>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</si>
  <si>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</si>
  <si>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</si>
  <si>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</si>
  <si>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</si>
  <si>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</si>
  <si>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</si>
  <si>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</si>
  <si>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</si>
  <si>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</si>
  <si>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</si>
  <si>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</si>
  <si>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</si>
  <si>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</si>
  <si>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</si>
  <si>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</si>
  <si>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</si>
  <si>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</si>
  <si>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</si>
  <si>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</si>
  <si>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</si>
  <si>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</si>
  <si>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</si>
  <si>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</si>
  <si>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</si>
  <si>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</si>
  <si>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</si>
  <si>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</si>
  <si>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</si>
  <si>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</si>
  <si>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</si>
  <si>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</si>
  <si>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</si>
  <si>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</si>
  <si>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</si>
  <si>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</si>
  <si>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</si>
  <si>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</si>
  <si>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</si>
  <si>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</si>
  <si>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</si>
  <si>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</si>
  <si>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</si>
  <si>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</si>
  <si>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</si>
  <si>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</si>
  <si>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</si>
  <si>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</si>
  <si>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</si>
  <si>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</si>
  <si>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</si>
  <si>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</si>
  <si>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</si>
  <si>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</si>
  <si>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</si>
  <si>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</si>
  <si>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</si>
  <si>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</si>
  <si>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</si>
  <si>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</si>
  <si>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</si>
  <si>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</si>
  <si>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</si>
  <si>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</si>
  <si>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</si>
  <si>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</si>
  <si>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</si>
  <si>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</si>
  <si>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</si>
  <si>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</si>
  <si>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</si>
  <si>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</si>
  <si>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</si>
  <si>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</si>
  <si>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</si>
  <si>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</si>
  <si>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</si>
  <si>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</si>
  <si>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</si>
  <si>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</si>
  <si>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</si>
  <si>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</si>
  <si>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</si>
  <si>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</si>
  <si>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</si>
  <si>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</si>
  <si>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</si>
  <si>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</si>
  <si>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</si>
  <si>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</si>
  <si>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</si>
  <si>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</si>
  <si>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</si>
  <si>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</si>
  <si>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</si>
  <si>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</si>
  <si>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</si>
  <si>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</si>
  <si>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</si>
  <si>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</si>
  <si>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</si>
  <si>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</si>
  <si>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</si>
  <si>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</si>
  <si>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</si>
  <si>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</si>
  <si>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</si>
  <si>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</si>
  <si>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</si>
  <si>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</si>
  <si>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</si>
  <si>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</si>
  <si>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</si>
  <si>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</si>
  <si>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</si>
  <si>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</si>
  <si>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</si>
  <si>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</si>
  <si>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</si>
  <si>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</si>
  <si>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</si>
  <si>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</si>
  <si>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</si>
  <si>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</si>
  <si>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</si>
  <si>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</si>
  <si>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</si>
  <si>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</si>
  <si>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</si>
  <si>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</si>
  <si>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</si>
  <si>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</si>
  <si>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</si>
  <si>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</si>
  <si>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</si>
  <si>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</si>
  <si>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</si>
  <si>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</si>
  <si>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</si>
  <si>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</si>
  <si>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</si>
  <si>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</si>
  <si>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</si>
  <si>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</si>
  <si>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</si>
  <si>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</si>
  <si>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</si>
  <si>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</si>
  <si>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</si>
  <si>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</si>
  <si>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</si>
  <si>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</si>
  <si>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</si>
  <si>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</si>
  <si>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</si>
  <si>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</si>
  <si>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</si>
  <si>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</si>
  <si>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</si>
  <si>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</si>
  <si>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</si>
  <si>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</si>
  <si>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</si>
  <si>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</si>
  <si>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</si>
  <si>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</si>
  <si>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</si>
  <si>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</si>
  <si>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</si>
  <si>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</si>
  <si>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</si>
  <si>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</si>
  <si>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</si>
  <si>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</si>
  <si>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</si>
  <si>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</si>
  <si>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</si>
  <si>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</si>
  <si>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</si>
  <si>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</si>
  <si>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</si>
  <si>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</si>
  <si>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</si>
  <si>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</si>
  <si>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</si>
  <si>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</si>
  <si>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</si>
  <si>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</si>
  <si>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</si>
  <si>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</si>
  <si>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</si>
  <si>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</si>
  <si>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</si>
  <si>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</si>
  <si>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</si>
  <si>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</si>
  <si>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</si>
  <si>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</si>
  <si>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</si>
  <si>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</si>
  <si>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</si>
  <si>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</si>
  <si>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</si>
  <si>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</si>
  <si>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</si>
  <si>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</si>
  <si>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</si>
  <si>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</si>
  <si>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</si>
  <si>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</si>
  <si>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</si>
  <si>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</si>
  <si>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</si>
  <si>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</si>
  <si>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</si>
  <si>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</si>
  <si>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</si>
  <si>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</si>
  <si>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</si>
  <si>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</si>
  <si>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</si>
  <si>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</si>
  <si>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</si>
  <si>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</si>
  <si>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</si>
  <si>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</si>
  <si>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</si>
  <si>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</si>
  <si>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</si>
  <si>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</si>
  <si>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</si>
  <si>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</si>
  <si>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</si>
  <si>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</si>
  <si>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</si>
  <si>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</si>
  <si>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</si>
  <si>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</si>
  <si>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</si>
  <si>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</si>
  <si>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</si>
  <si>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</si>
  <si>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</si>
  <si>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</si>
  <si>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</si>
  <si>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</si>
  <si>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</si>
  <si>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</si>
  <si>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</si>
  <si>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</si>
  <si>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</si>
  <si>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</si>
  <si>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</si>
  <si>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</si>
  <si>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</si>
  <si>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</si>
  <si>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</si>
  <si>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</si>
  <si>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</si>
  <si>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</si>
  <si>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</si>
  <si>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</si>
  <si>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</si>
  <si>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</si>
  <si>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</si>
  <si>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</si>
  <si>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</si>
  <si>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</si>
  <si>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</si>
  <si>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</si>
  <si>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</si>
  <si>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</si>
  <si>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</si>
  <si>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</si>
  <si>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</si>
  <si>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</si>
  <si>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</si>
  <si>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</si>
  <si>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</si>
  <si>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</si>
  <si>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</si>
  <si>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</si>
  <si>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</si>
  <si>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</si>
  <si>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</si>
  <si>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</si>
  <si>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</si>
  <si>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</si>
  <si>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</si>
  <si>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</si>
  <si>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</si>
  <si>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</si>
  <si>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</si>
  <si>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</si>
  <si>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</si>
  <si>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</si>
  <si>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</si>
  <si>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</si>
  <si>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</si>
  <si>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</si>
  <si>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</si>
  <si>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</si>
  <si>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</si>
  <si>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</si>
  <si>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</si>
  <si>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</si>
  <si>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</si>
  <si>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</si>
  <si>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</si>
  <si>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</si>
  <si>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</si>
  <si>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</si>
  <si>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</si>
  <si>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</si>
  <si>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</si>
  <si>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</si>
  <si>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</si>
  <si>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</si>
  <si>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</si>
  <si>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</si>
  <si>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</si>
  <si>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</si>
  <si>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</si>
  <si>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</si>
  <si>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</si>
  <si>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</si>
  <si>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</si>
  <si>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</si>
  <si>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</si>
  <si>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</si>
  <si>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</si>
  <si>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</si>
  <si>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</si>
  <si>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</si>
  <si>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</si>
  <si>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</si>
  <si>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</si>
  <si>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</si>
  <si>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</si>
  <si>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</si>
  <si>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</si>
  <si>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</si>
  <si>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</si>
  <si>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</si>
  <si>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</si>
  <si>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</si>
  <si>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</si>
  <si>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</si>
  <si>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</si>
  <si>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</si>
  <si>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</si>
  <si>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</si>
  <si>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</si>
  <si>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</si>
  <si>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</si>
  <si>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</si>
  <si>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</si>
  <si>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</si>
  <si>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</si>
  <si>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</si>
  <si>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</si>
  <si>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</si>
  <si>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</si>
  <si>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</si>
  <si>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</si>
  <si>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</si>
  <si>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</si>
  <si>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</si>
  <si>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</si>
  <si>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</si>
  <si>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</si>
  <si>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</si>
  <si>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</si>
  <si>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</si>
  <si>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</si>
  <si>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</si>
  <si>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</si>
  <si>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</si>
  <si>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</si>
  <si>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</si>
  <si>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</si>
  <si>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</si>
  <si>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</si>
  <si>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</si>
  <si>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</si>
  <si>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</si>
  <si>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</si>
  <si>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</si>
  <si>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</si>
  <si>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</si>
  <si>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</si>
  <si>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</si>
  <si>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</si>
  <si>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</si>
  <si>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</si>
  <si>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</si>
  <si>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</si>
  <si>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</si>
  <si>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</si>
  <si>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</si>
  <si>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</si>
  <si>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</si>
  <si>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</si>
  <si>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</si>
  <si>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</si>
  <si>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</si>
  <si>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</si>
  <si>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</si>
  <si>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</si>
  <si>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</si>
  <si>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</si>
  <si>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</si>
  <si>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</si>
  <si>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</si>
  <si>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</si>
  <si>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</si>
  <si>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</si>
  <si>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</si>
  <si>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</si>
  <si>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</si>
  <si>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</si>
  <si>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</si>
  <si>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</si>
  <si>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</si>
  <si>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</si>
  <si>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</si>
  <si>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</si>
  <si>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</si>
  <si>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</si>
  <si>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</si>
  <si>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</si>
  <si>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</si>
  <si>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</si>
  <si>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</si>
  <si>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</si>
  <si>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</si>
  <si>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</si>
  <si>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</si>
  <si>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</si>
  <si>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</si>
  <si>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</si>
  <si>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</si>
  <si>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</si>
  <si>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</si>
  <si>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</si>
  <si>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</si>
  <si>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</si>
  <si>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</si>
  <si>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</si>
  <si>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</si>
  <si>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</si>
  <si>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</si>
  <si>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</si>
  <si>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</si>
  <si>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</si>
  <si>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</si>
  <si>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</si>
  <si>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</si>
  <si>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</si>
  <si>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</si>
  <si>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</si>
  <si>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</si>
  <si>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</si>
  <si>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</si>
  <si>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</si>
  <si>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</si>
  <si>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</si>
  <si>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</si>
  <si>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</si>
  <si>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</si>
  <si>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</si>
  <si>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</si>
  <si>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</si>
  <si>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</si>
  <si>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</si>
  <si>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</si>
  <si>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</si>
  <si>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</si>
  <si>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</si>
  <si>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</si>
  <si>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</si>
  <si>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</si>
  <si>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</si>
  <si>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</si>
  <si>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</si>
  <si>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</si>
  <si>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</si>
  <si>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</si>
  <si>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</si>
  <si>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</si>
  <si>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</si>
  <si>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</si>
  <si>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</si>
  <si>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</si>
  <si>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</si>
  <si>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</si>
  <si>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</si>
  <si>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</si>
  <si>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</si>
  <si>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</si>
  <si>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</si>
  <si>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</si>
  <si>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</si>
  <si>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</si>
  <si>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</si>
  <si>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</si>
  <si>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</si>
  <si>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</si>
  <si>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</si>
  <si>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</si>
  <si>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</si>
  <si>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</si>
  <si>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</si>
  <si>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</si>
  <si>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</si>
  <si>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</si>
  <si>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</si>
  <si>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</si>
  <si>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</si>
  <si>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</si>
  <si>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</si>
  <si>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</si>
  <si>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</si>
  <si>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</si>
  <si>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</si>
  <si>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</si>
  <si>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</si>
  <si>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</si>
  <si>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</si>
  <si>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</si>
  <si>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</si>
  <si>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</si>
  <si>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</si>
  <si>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</si>
  <si>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</si>
  <si>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</si>
  <si>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</si>
  <si>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</si>
  <si>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</si>
  <si>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</si>
  <si>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</si>
  <si>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</si>
  <si>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</si>
  <si>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</si>
  <si>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</si>
  <si>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</si>
  <si>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</si>
  <si>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</si>
  <si>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</si>
  <si>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</si>
  <si>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</si>
  <si>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</si>
  <si>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</si>
  <si>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</si>
  <si>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</si>
  <si>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</si>
  <si>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</si>
  <si>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</si>
  <si>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</si>
  <si>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</si>
  <si>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</si>
  <si>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</si>
  <si>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</si>
  <si>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</si>
  <si>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</si>
  <si>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</si>
  <si>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</si>
  <si>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</si>
  <si>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</si>
  <si>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</si>
  <si>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</si>
  <si>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</si>
  <si>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</si>
  <si>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</si>
  <si>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</si>
  <si>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</si>
  <si>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</si>
  <si>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</si>
  <si>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</si>
  <si>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</si>
  <si>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</si>
  <si>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</si>
  <si>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</si>
  <si>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</si>
  <si>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</si>
  <si>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</si>
  <si>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</si>
  <si>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</si>
  <si>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</si>
  <si>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</si>
  <si>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</si>
  <si>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</si>
  <si>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</si>
  <si>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</si>
  <si>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</si>
  <si>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</si>
  <si>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</si>
  <si>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</si>
  <si>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</si>
  <si>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</si>
  <si>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</si>
  <si>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</si>
  <si>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</si>
  <si>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</si>
  <si>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</si>
  <si>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</si>
  <si>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</si>
  <si>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</si>
  <si>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</si>
  <si>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</si>
  <si>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</si>
  <si>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</si>
  <si>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</si>
  <si>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</si>
  <si>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</si>
  <si>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</si>
  <si>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</si>
  <si>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</si>
  <si>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</si>
  <si>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</si>
  <si>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</si>
  <si>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</si>
  <si>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</si>
  <si>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</si>
  <si>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</si>
  <si>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</si>
  <si>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</si>
  <si>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</si>
  <si>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</si>
  <si>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</si>
  <si>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</si>
  <si>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</si>
  <si>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</si>
  <si>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</si>
  <si>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</si>
  <si>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</si>
  <si>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</si>
  <si>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</si>
  <si>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</si>
  <si>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</si>
  <si>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</si>
  <si>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</si>
  <si>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</si>
  <si>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</si>
  <si>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</si>
  <si>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</si>
  <si>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</si>
  <si>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</si>
  <si>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</si>
  <si>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</si>
  <si>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</si>
  <si>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</si>
  <si>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</si>
  <si>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</si>
  <si>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</si>
  <si>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</si>
  <si>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</si>
  <si>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</si>
  <si>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</si>
  <si>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</si>
  <si>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</si>
  <si>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</si>
  <si>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</si>
  <si>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</si>
  <si>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</si>
  <si>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</si>
  <si>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</si>
  <si>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</si>
  <si>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</si>
  <si>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</si>
  <si>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</si>
  <si>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</si>
  <si>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</si>
  <si>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</si>
  <si>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</si>
  <si>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</si>
  <si>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</si>
  <si>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</si>
  <si>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</si>
  <si>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</si>
  <si>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</si>
  <si>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</si>
  <si>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</si>
  <si>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</si>
  <si>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</si>
  <si>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</si>
  <si>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</si>
  <si>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</si>
  <si>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</si>
  <si>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</si>
  <si>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</si>
  <si>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</si>
  <si>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</si>
  <si>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</si>
  <si>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</si>
  <si>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</si>
  <si>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</si>
  <si>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</si>
  <si>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</si>
  <si>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</si>
  <si>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</si>
  <si>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</si>
  <si>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</si>
  <si>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</si>
  <si>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</si>
  <si>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</si>
  <si>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</si>
  <si>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</si>
  <si>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</si>
  <si>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</si>
  <si>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</si>
  <si>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</si>
  <si>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</si>
  <si>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</si>
  <si>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</si>
  <si>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</si>
  <si>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</si>
  <si>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</si>
  <si>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</si>
  <si>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</si>
  <si>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</si>
  <si>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</si>
  <si>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</si>
  <si>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</si>
  <si>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</si>
  <si>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</si>
  <si>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</si>
  <si>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</si>
  <si>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</si>
  <si>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</si>
  <si>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</si>
  <si>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</si>
  <si>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</si>
  <si>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</si>
  <si>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</si>
  <si>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</si>
  <si>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</si>
  <si>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</si>
  <si>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</si>
  <si>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</si>
  <si>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</si>
  <si>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</si>
  <si>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</si>
  <si>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</si>
  <si>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</si>
  <si>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</si>
  <si>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</si>
  <si>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</si>
  <si>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</si>
  <si>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</si>
  <si>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</si>
  <si>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</si>
  <si>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</si>
  <si>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</si>
  <si>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</si>
  <si>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</si>
  <si>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</si>
  <si>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</si>
  <si>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</si>
  <si>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</si>
  <si>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</si>
  <si>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</si>
  <si>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</si>
  <si>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</si>
  <si>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</si>
  <si>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</si>
  <si>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</si>
  <si>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</si>
  <si>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</si>
  <si>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</si>
  <si>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</si>
  <si>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</si>
  <si>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</si>
  <si>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</si>
  <si>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</si>
  <si>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</si>
  <si>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</si>
  <si>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</si>
  <si>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</si>
  <si>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</si>
  <si>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</si>
  <si>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</si>
  <si>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</si>
  <si>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</si>
  <si>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</si>
  <si>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</si>
  <si>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</si>
  <si>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</si>
  <si>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</si>
  <si>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</si>
  <si>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</si>
  <si>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</si>
  <si>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</si>
  <si>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</si>
  <si>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</si>
  <si>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</si>
  <si>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</si>
  <si>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</si>
  <si>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</si>
  <si>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</si>
  <si>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</si>
  <si>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</si>
  <si>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</si>
  <si>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</si>
  <si>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</si>
  <si>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</si>
  <si>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</si>
  <si>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</si>
  <si>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</si>
  <si>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</si>
  <si>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</si>
  <si>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</si>
  <si>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</si>
  <si>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</si>
  <si>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</si>
  <si>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</si>
  <si>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</si>
  <si>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</si>
  <si>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</si>
  <si>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</si>
  <si>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</si>
  <si>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</si>
  <si>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</si>
  <si>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</si>
  <si>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</si>
  <si>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</si>
  <si>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</si>
  <si>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</si>
  <si>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</si>
  <si>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</si>
  <si>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</si>
  <si>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</si>
  <si>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</si>
  <si>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</si>
  <si>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</si>
  <si>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</si>
  <si>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</si>
  <si>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</si>
  <si>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</si>
  <si>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</si>
  <si>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</si>
  <si>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</si>
  <si>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</si>
  <si>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</si>
  <si>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</si>
  <si>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</si>
  <si>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</si>
  <si>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</si>
  <si>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</si>
  <si>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</si>
  <si>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</si>
  <si>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</si>
  <si>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</si>
  <si>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</si>
  <si>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</si>
  <si>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</si>
  <si>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</si>
  <si>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</si>
  <si>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</si>
  <si>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</si>
  <si>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</si>
  <si>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</si>
  <si>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</si>
  <si>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</si>
  <si>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</si>
  <si>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</si>
  <si>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</si>
  <si>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</si>
  <si>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</si>
  <si>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</si>
  <si>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</si>
  <si>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</si>
  <si>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</si>
  <si>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</si>
  <si>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</si>
  <si>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</si>
  <si>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</si>
  <si>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</si>
  <si>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</si>
  <si>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</si>
  <si>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</si>
  <si>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</si>
  <si>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</si>
  <si>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</si>
  <si>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</si>
  <si>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</si>
  <si>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</si>
  <si>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</si>
  <si>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</si>
  <si>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</si>
  <si>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</si>
  <si>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</si>
  <si>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</si>
  <si>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</si>
  <si>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</si>
  <si>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</si>
  <si>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</si>
  <si>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</si>
  <si>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</si>
  <si>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</si>
  <si>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</si>
  <si>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</si>
  <si>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</si>
  <si>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</si>
  <si>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</si>
  <si>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</si>
  <si>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</si>
  <si>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</si>
  <si>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</si>
  <si>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</si>
  <si>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</si>
  <si>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</si>
  <si>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</si>
  <si>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</si>
  <si>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</si>
  <si>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</si>
  <si>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</si>
  <si>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</si>
  <si>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</si>
  <si>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</si>
  <si>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</si>
  <si>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</si>
  <si>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</si>
  <si>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</si>
  <si>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</si>
  <si>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</si>
  <si>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</si>
  <si>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</si>
  <si>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</si>
  <si>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</si>
  <si>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</si>
  <si>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</si>
  <si>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</si>
  <si>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</si>
  <si>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</si>
  <si>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</si>
  <si>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</si>
  <si>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</si>
  <si>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</si>
  <si>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</si>
  <si>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</si>
  <si>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</si>
  <si>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</si>
  <si>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</si>
  <si>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</si>
  <si>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</si>
  <si>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</si>
  <si>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</si>
  <si>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</si>
  <si>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</si>
  <si>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</si>
  <si>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</si>
  <si>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</si>
  <si>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</si>
  <si>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</si>
  <si>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</si>
  <si>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</si>
  <si>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</si>
  <si>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</si>
  <si>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</si>
  <si>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</si>
  <si>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</si>
  <si>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</si>
  <si>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</si>
  <si>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</si>
  <si>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</si>
  <si>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</si>
  <si>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</si>
  <si>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</si>
  <si>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</si>
  <si>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</si>
  <si>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</si>
  <si>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</si>
  <si>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</si>
  <si>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</si>
  <si>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</si>
  <si>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</si>
  <si>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</si>
  <si>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</si>
  <si>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</si>
  <si>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</si>
  <si>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</si>
  <si>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</si>
  <si>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</si>
  <si>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</si>
  <si>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</si>
  <si>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</si>
  <si>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</si>
  <si>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</si>
  <si>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</si>
  <si>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</si>
  <si>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</si>
  <si>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</si>
  <si>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</si>
  <si>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</si>
  <si>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</si>
  <si>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</si>
  <si>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</si>
  <si>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</si>
  <si>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</si>
  <si>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</si>
  <si>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</si>
  <si>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</si>
  <si>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</si>
  <si>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</si>
  <si>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</si>
  <si>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</si>
  <si>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</si>
  <si>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</si>
  <si>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</si>
  <si>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</si>
  <si>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</si>
  <si>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</si>
  <si>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</si>
  <si>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</si>
  <si>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</si>
  <si>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</si>
  <si>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</si>
  <si>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</si>
  <si>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</si>
  <si>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</si>
  <si>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</si>
  <si>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</si>
  <si>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</si>
  <si>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</si>
  <si>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</si>
  <si>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</si>
  <si>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</si>
  <si>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</si>
  <si>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</si>
  <si>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</si>
  <si>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</si>
  <si>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</si>
  <si>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</si>
  <si>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</si>
  <si>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</si>
  <si>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</si>
  <si>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</si>
  <si>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</si>
  <si>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</si>
  <si>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</si>
  <si>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</si>
  <si>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</si>
  <si>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</si>
  <si>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</si>
  <si>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</si>
  <si>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</si>
  <si>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</si>
  <si>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</si>
  <si>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</si>
  <si>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</si>
  <si>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</si>
  <si>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</si>
  <si>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</si>
  <si>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</si>
  <si>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</si>
  <si>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</si>
  <si>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</si>
  <si>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</si>
  <si>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</si>
  <si>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</si>
  <si>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</si>
  <si>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</si>
  <si>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</si>
  <si>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</si>
  <si>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</si>
  <si>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</si>
  <si>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</si>
  <si>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</si>
  <si>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</si>
  <si>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</si>
  <si>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</si>
  <si>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</si>
  <si>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</si>
  <si>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</si>
  <si>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</si>
  <si>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</si>
  <si>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</si>
  <si>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</si>
  <si>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</si>
  <si>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</si>
  <si>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</si>
  <si>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</si>
  <si>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</si>
  <si>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</si>
  <si>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</si>
  <si>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</si>
  <si>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</si>
  <si>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</si>
  <si>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</si>
  <si>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</si>
  <si>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</si>
  <si>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</si>
  <si>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</si>
  <si>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</si>
  <si>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</si>
  <si>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</si>
  <si>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</si>
  <si>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</si>
  <si>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</si>
  <si>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</si>
  <si>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</si>
  <si>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</si>
  <si>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</si>
  <si>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</si>
  <si>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</si>
  <si>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</si>
  <si>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</si>
  <si>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</si>
  <si>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</si>
  <si>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</si>
  <si>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</si>
  <si>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</si>
  <si>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</si>
  <si>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</si>
  <si>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</si>
  <si>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</si>
  <si>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</si>
  <si>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</si>
  <si>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</si>
  <si>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</si>
  <si>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</si>
  <si>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</si>
  <si>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</si>
  <si>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</si>
  <si>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</si>
  <si>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</si>
  <si>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</si>
  <si>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</si>
  <si>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</si>
  <si>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</si>
  <si>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</si>
  <si>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</si>
  <si>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</si>
  <si>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</si>
  <si>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</si>
  <si>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</si>
  <si>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</si>
  <si>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</si>
  <si>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</si>
  <si>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</si>
  <si>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</si>
  <si>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</si>
  <si>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</si>
  <si>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</si>
  <si>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</si>
  <si>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</si>
  <si>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</si>
  <si>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</si>
  <si>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</si>
  <si>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</si>
  <si>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</si>
  <si>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</si>
  <si>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</si>
  <si>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</si>
  <si>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</si>
  <si>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</si>
  <si>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</si>
  <si>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</si>
  <si>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</si>
  <si>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</si>
  <si>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</si>
  <si>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</si>
  <si>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</si>
  <si>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</si>
  <si>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</si>
  <si>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</si>
  <si>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</si>
  <si>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</si>
  <si>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</si>
  <si>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</si>
  <si>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</si>
  <si>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</si>
  <si>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</si>
  <si>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</si>
  <si>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</si>
  <si>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</si>
  <si>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</si>
  <si>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</si>
  <si>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</si>
  <si>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</si>
  <si>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</si>
  <si>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</si>
  <si>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</si>
  <si>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</si>
  <si>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</si>
  <si>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</si>
  <si>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</si>
  <si>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</si>
  <si>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</si>
  <si>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</si>
  <si>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</si>
  <si>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</si>
  <si>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</si>
  <si>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</si>
  <si>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</si>
  <si>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</si>
  <si>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</si>
  <si>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</si>
  <si>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</si>
  <si>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</si>
  <si>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</si>
  <si>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</si>
  <si>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</si>
  <si>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</si>
  <si>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</si>
  <si>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</si>
  <si>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</si>
  <si>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</si>
  <si>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</si>
  <si>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</si>
  <si>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</si>
  <si>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</si>
  <si>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</si>
  <si>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</si>
  <si>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</si>
  <si>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</si>
  <si>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</si>
  <si>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</si>
  <si>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</si>
  <si>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</si>
  <si>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</si>
  <si>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</si>
  <si>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</si>
  <si>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</si>
  <si>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</si>
  <si>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</si>
  <si>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</si>
  <si>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</si>
  <si>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</si>
  <si>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</si>
  <si>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</si>
  <si>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</si>
  <si>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</si>
  <si>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</si>
  <si>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</si>
  <si>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</si>
  <si>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</si>
  <si>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</si>
  <si>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</si>
  <si>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</si>
  <si>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</si>
  <si>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</si>
  <si>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</si>
  <si>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</si>
  <si>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</si>
  <si>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</si>
  <si>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</si>
  <si>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</si>
  <si>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</si>
  <si>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</si>
  <si>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</si>
  <si>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</si>
  <si>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</si>
  <si>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</si>
  <si>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</si>
  <si>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</si>
  <si>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</si>
  <si>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</si>
  <si>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</si>
  <si>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</si>
  <si>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</si>
  <si>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</si>
  <si>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</si>
  <si>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</si>
  <si>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</si>
  <si>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</si>
  <si>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</si>
  <si>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</si>
  <si>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</si>
  <si>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</si>
  <si>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</si>
  <si>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</si>
  <si>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</si>
  <si>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</si>
  <si>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</si>
  <si>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</si>
  <si>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</si>
  <si>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</si>
  <si>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</si>
  <si>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</si>
  <si>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</si>
  <si>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</si>
  <si>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</si>
  <si>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</si>
  <si>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</si>
  <si>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</si>
  <si>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</si>
  <si>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</si>
  <si>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</si>
  <si>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</si>
  <si>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</si>
  <si>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</si>
  <si>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</si>
  <si>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</si>
  <si>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</si>
  <si>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</si>
  <si>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</si>
  <si>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</si>
  <si>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</si>
  <si>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</si>
  <si>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</si>
  <si>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</si>
  <si>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</si>
  <si>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</si>
  <si>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</si>
  <si>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</si>
  <si>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</si>
  <si>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</si>
  <si>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</si>
  <si>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</si>
  <si>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</si>
  <si>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</si>
  <si>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</si>
  <si>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</si>
  <si>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</si>
  <si>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</si>
  <si>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</si>
  <si>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</si>
  <si>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</si>
  <si>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</si>
  <si>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</si>
  <si>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</si>
  <si>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</si>
  <si>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</si>
  <si>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</si>
  <si>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</si>
  <si>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</si>
  <si>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</si>
  <si>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</si>
  <si>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</si>
  <si>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</si>
  <si>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</si>
  <si>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</si>
  <si>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</si>
  <si>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</si>
  <si>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</si>
  <si>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</si>
  <si>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</si>
  <si>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</si>
  <si>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</si>
  <si>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</si>
  <si>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</si>
  <si>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</si>
  <si>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</si>
  <si>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</si>
  <si>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</si>
  <si>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</si>
  <si>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</si>
  <si>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</si>
  <si>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</si>
  <si>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</si>
  <si>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</si>
  <si>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</si>
  <si>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</si>
  <si>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</si>
  <si>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</si>
  <si>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</si>
  <si>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</si>
  <si>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</si>
  <si>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</si>
  <si>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</si>
  <si>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</si>
  <si>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</si>
  <si>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</si>
  <si>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</si>
  <si>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</si>
  <si>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</si>
  <si>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</si>
  <si>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</si>
  <si>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</si>
  <si>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</si>
  <si>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</si>
  <si>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</si>
  <si>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</si>
  <si>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</si>
  <si>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</si>
  <si>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</si>
  <si>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</si>
  <si>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</si>
  <si>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</si>
  <si>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</si>
  <si>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</si>
  <si>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</si>
  <si>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</si>
  <si>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</si>
  <si>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</si>
  <si>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</si>
  <si>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</si>
  <si>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</si>
  <si>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</si>
  <si>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</si>
  <si>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</si>
  <si>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</si>
  <si>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</si>
  <si>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</si>
  <si>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</si>
  <si>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</si>
  <si>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</si>
  <si>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</si>
  <si>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</si>
  <si>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</si>
  <si>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</si>
  <si>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</si>
  <si>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</si>
  <si>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</si>
  <si>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</si>
  <si>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</si>
  <si>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</si>
  <si>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</si>
  <si>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</si>
  <si>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</si>
  <si>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</si>
  <si>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</si>
  <si>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</si>
  <si>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</si>
  <si>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</si>
  <si>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</si>
  <si>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</si>
  <si>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</si>
  <si>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</si>
  <si>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</si>
  <si>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</si>
  <si>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</si>
  <si>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</si>
  <si>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</si>
  <si>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</si>
  <si>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</si>
  <si>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</si>
  <si>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</si>
  <si>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</si>
  <si>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</si>
  <si>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</si>
  <si>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</si>
  <si>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</si>
  <si>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</si>
  <si>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</si>
  <si>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</si>
  <si>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</si>
  <si>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</si>
  <si>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</si>
  <si>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</si>
  <si>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</si>
  <si>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</si>
  <si>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</si>
  <si>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</si>
  <si>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</si>
  <si>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</si>
  <si>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</si>
  <si>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</si>
  <si>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</si>
  <si>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</si>
  <si>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</si>
  <si>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</si>
  <si>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</si>
  <si>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</si>
  <si>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</si>
  <si>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</si>
  <si>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</si>
  <si>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</si>
  <si>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</si>
  <si>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</si>
  <si>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</si>
  <si>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</si>
  <si>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</si>
  <si>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</si>
  <si>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</si>
  <si>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</si>
  <si>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</si>
  <si>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</si>
  <si>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</si>
  <si>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</si>
  <si>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</si>
  <si>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</si>
  <si>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</si>
  <si>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</si>
  <si>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</si>
  <si>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</si>
  <si>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</si>
  <si>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</si>
  <si>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</si>
  <si>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</si>
  <si>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</si>
  <si>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</si>
  <si>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</si>
  <si>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</si>
  <si>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</si>
  <si>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</si>
  <si>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</si>
  <si>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</si>
  <si>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</si>
  <si>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</si>
  <si>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</si>
  <si>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</si>
  <si>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</si>
  <si>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</si>
  <si>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</si>
  <si>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</si>
  <si>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</si>
  <si>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</si>
  <si>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</si>
  <si>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</si>
  <si>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</si>
  <si>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</si>
  <si>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</si>
  <si>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</si>
  <si>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</si>
  <si>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</si>
  <si>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</si>
  <si>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</si>
  <si>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</si>
  <si>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</si>
  <si>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</si>
  <si>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</si>
  <si>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</si>
  <si>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</si>
  <si>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</si>
  <si>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</si>
  <si>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</si>
  <si>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</si>
  <si>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</si>
  <si>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</si>
  <si>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</si>
  <si>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</si>
  <si>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</si>
  <si>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</si>
  <si>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</si>
  <si>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</si>
  <si>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</si>
  <si>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</si>
  <si>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</si>
  <si>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</si>
  <si>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</si>
  <si>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</si>
  <si>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</si>
  <si>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</si>
  <si>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</si>
  <si>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</si>
  <si>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</si>
  <si>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</si>
  <si>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</si>
  <si>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</si>
  <si>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</si>
  <si>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</si>
  <si>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</si>
  <si>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</si>
  <si>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</si>
  <si>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</si>
  <si>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</si>
  <si>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</si>
  <si>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</si>
  <si>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</si>
  <si>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</si>
  <si>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</si>
  <si>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</si>
  <si>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</si>
  <si>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</si>
  <si>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</si>
  <si>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</si>
  <si>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</si>
  <si>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</si>
  <si>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</si>
  <si>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</si>
  <si>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</si>
  <si>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</si>
  <si>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</si>
  <si>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</si>
  <si>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</si>
  <si>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</si>
  <si>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</si>
  <si>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</si>
  <si>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</si>
  <si>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</si>
  <si>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</si>
  <si>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</si>
  <si>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</si>
  <si>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</si>
  <si>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</si>
  <si>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</si>
  <si>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</si>
  <si>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</si>
  <si>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</si>
  <si>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</si>
  <si>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</si>
  <si>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</si>
  <si>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</si>
  <si>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</si>
  <si>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</si>
  <si>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</si>
  <si>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</si>
  <si>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</si>
  <si>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</si>
  <si>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</si>
  <si>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</si>
  <si>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</si>
  <si>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</si>
  <si>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</si>
  <si>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</si>
  <si>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</si>
  <si>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</si>
  <si>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</si>
  <si>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</si>
  <si>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</si>
  <si>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</si>
  <si>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</si>
  <si>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</si>
  <si>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</si>
  <si>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</si>
  <si>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</si>
  <si>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</si>
  <si>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</si>
  <si>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</si>
  <si>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</si>
  <si>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</si>
  <si>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</si>
  <si>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</si>
  <si>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</si>
  <si>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</si>
  <si>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</si>
  <si>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</si>
  <si>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</si>
  <si>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</si>
  <si>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</si>
  <si>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</si>
  <si>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</si>
  <si>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</si>
  <si>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</si>
  <si>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</si>
  <si>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</si>
  <si>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</si>
  <si>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</si>
  <si>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</si>
  <si>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</si>
  <si>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</si>
  <si>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</si>
  <si>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</si>
  <si>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</si>
  <si>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</si>
  <si>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</si>
  <si>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</si>
  <si>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</si>
  <si>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</si>
  <si>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</si>
  <si>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</si>
  <si>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</si>
  <si>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</si>
  <si>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</si>
  <si>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</si>
  <si>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</si>
  <si>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</si>
  <si>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</si>
  <si>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</si>
  <si>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</si>
  <si>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</si>
  <si>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</si>
  <si>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</si>
  <si>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</si>
  <si>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</si>
  <si>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</si>
  <si>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</si>
  <si>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</si>
  <si>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</si>
  <si>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</si>
  <si>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</si>
  <si>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</si>
  <si>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</si>
  <si>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</si>
  <si>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</si>
  <si>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</si>
  <si>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</si>
  <si>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</si>
  <si>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</si>
  <si>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</si>
  <si>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</si>
  <si>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</si>
  <si>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</si>
  <si>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</si>
  <si>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</si>
  <si>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</si>
  <si>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</si>
  <si>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</si>
  <si>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</si>
  <si>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</si>
  <si>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</si>
  <si>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</si>
  <si>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</si>
  <si>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</si>
  <si>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</si>
  <si>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</si>
  <si>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</si>
  <si>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</si>
  <si>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</si>
  <si>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</si>
  <si>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</si>
  <si>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</si>
  <si>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</si>
  <si>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</si>
  <si>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</si>
  <si>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</si>
  <si>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</si>
  <si>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</si>
  <si>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</si>
  <si>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</si>
  <si>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</si>
  <si>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</si>
  <si>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</si>
  <si>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</si>
  <si>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</si>
  <si>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</si>
  <si>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</si>
  <si>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</si>
  <si>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</si>
  <si>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</si>
  <si>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</si>
  <si>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</si>
  <si>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</si>
  <si>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</si>
  <si>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</si>
  <si>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</si>
  <si>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</si>
  <si>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</si>
  <si>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</si>
  <si>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</si>
  <si>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</si>
  <si>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</si>
  <si>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</si>
  <si>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</si>
  <si>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</si>
  <si>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</si>
  <si>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</si>
  <si>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</si>
  <si>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</si>
  <si>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</si>
  <si>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</si>
  <si>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</si>
  <si>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</si>
  <si>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</si>
  <si>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</si>
  <si>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</si>
  <si>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</si>
  <si>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</si>
  <si>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</si>
  <si>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</si>
  <si>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</si>
  <si>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</si>
  <si>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</si>
  <si>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</si>
  <si>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</si>
  <si>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</si>
  <si>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</si>
  <si>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</si>
  <si>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</si>
  <si>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</si>
  <si>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</si>
  <si>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</si>
  <si>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</si>
  <si>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</si>
  <si>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</si>
  <si>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</si>
  <si>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</si>
  <si>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</si>
  <si>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</si>
  <si>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</si>
  <si>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</si>
  <si>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</si>
  <si>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</si>
  <si>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</si>
  <si>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</si>
  <si>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</si>
  <si>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</si>
  <si>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</si>
  <si>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</si>
  <si>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</si>
  <si>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</si>
  <si>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</si>
  <si>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</si>
  <si>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</si>
  <si>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</si>
  <si>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</si>
  <si>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</si>
  <si>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</si>
  <si>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</si>
  <si>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</si>
  <si>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</si>
  <si>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</si>
  <si>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</si>
  <si>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</si>
  <si>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</si>
  <si>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</si>
  <si>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</si>
  <si>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</si>
  <si>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</si>
  <si>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</si>
  <si>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</si>
  <si>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</si>
  <si>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</si>
  <si>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</si>
  <si>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</si>
  <si>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</si>
  <si>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</si>
  <si>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</si>
  <si>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</si>
  <si>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</si>
  <si>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</si>
  <si>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</si>
  <si>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</si>
  <si>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</si>
  <si>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</si>
  <si>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</si>
  <si>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</si>
  <si>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</si>
  <si>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</si>
  <si>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</si>
  <si>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</si>
  <si>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</si>
  <si>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</si>
  <si>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</si>
  <si>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</si>
  <si>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</si>
  <si>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</si>
  <si>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</si>
  <si>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</si>
  <si>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</si>
  <si>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</si>
  <si>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</si>
  <si>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</si>
  <si>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</si>
  <si>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</si>
  <si>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</si>
  <si>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</si>
  <si>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</si>
  <si>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</si>
  <si>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</si>
  <si>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</si>
  <si>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</si>
  <si>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</si>
  <si>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</si>
  <si>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</si>
  <si>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</si>
  <si>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</si>
  <si>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</si>
  <si>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</si>
  <si>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</si>
  <si>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</si>
  <si>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</si>
  <si>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</si>
  <si>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</si>
  <si>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</si>
  <si>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</si>
  <si>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</si>
  <si>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</si>
  <si>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</si>
  <si>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</si>
  <si>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</si>
  <si>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</si>
  <si>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</si>
  <si>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</si>
  <si>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</si>
  <si>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</si>
  <si>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</si>
  <si>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</si>
  <si>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</si>
  <si>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</si>
  <si>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</si>
  <si>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</si>
  <si>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</si>
  <si>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</si>
  <si>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</si>
  <si>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</si>
  <si>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</si>
  <si>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</si>
  <si>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</si>
  <si>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</si>
  <si>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</si>
  <si>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</si>
  <si>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</si>
  <si>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</si>
  <si>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</si>
  <si>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</si>
  <si>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</si>
  <si>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</si>
  <si>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</si>
  <si>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</si>
  <si>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</si>
  <si>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</si>
  <si>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</si>
  <si>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</si>
  <si>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</si>
  <si>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</si>
  <si>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</si>
  <si>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</si>
  <si>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</si>
  <si>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</si>
  <si>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</si>
  <si>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</si>
  <si>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</si>
  <si>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</si>
  <si>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</si>
  <si>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</si>
  <si>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</si>
  <si>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</si>
  <si>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</si>
  <si>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</si>
  <si>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</si>
  <si>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</si>
  <si>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</si>
  <si>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</si>
  <si>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</si>
  <si>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</si>
  <si>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</si>
  <si>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</si>
  <si>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</si>
  <si>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</si>
  <si>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</si>
  <si>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</si>
  <si>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</si>
  <si>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</si>
  <si>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</si>
  <si>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</si>
  <si>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</si>
  <si>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</si>
  <si>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</si>
  <si>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</si>
  <si>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</si>
  <si>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</si>
  <si>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</si>
  <si>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</si>
  <si>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</si>
  <si>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</si>
  <si>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</si>
  <si>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</si>
  <si>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</si>
  <si>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</si>
  <si>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</si>
  <si>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</si>
  <si>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</si>
  <si>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</si>
  <si>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</si>
  <si>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</si>
  <si>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</si>
  <si>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</si>
  <si>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</si>
  <si>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</si>
  <si>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</si>
  <si>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</si>
  <si>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</si>
  <si>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</si>
  <si>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</si>
  <si>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</si>
  <si>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</si>
  <si>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</si>
  <si>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</si>
  <si>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</si>
  <si>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</si>
  <si>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</si>
  <si>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</si>
  <si>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</si>
  <si>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</si>
  <si>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</si>
  <si>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</si>
  <si>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</si>
  <si>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</si>
  <si>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</si>
  <si>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</si>
  <si>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</si>
  <si>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</si>
  <si>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</si>
  <si>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</si>
  <si>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</si>
  <si>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</si>
  <si>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</si>
  <si>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</si>
  <si>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</si>
  <si>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</si>
  <si>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</si>
  <si>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</si>
  <si>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</si>
  <si>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</si>
  <si>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</si>
  <si>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</si>
  <si>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</si>
  <si>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</si>
  <si>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</si>
  <si>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</si>
  <si>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</si>
  <si>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</si>
  <si>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</si>
  <si>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</si>
  <si>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</si>
  <si>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</si>
  <si>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</si>
  <si>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</si>
  <si>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</si>
  <si>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</si>
  <si>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</si>
  <si>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</si>
  <si>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</si>
  <si>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</si>
  <si>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</si>
  <si>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</si>
  <si>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</si>
  <si>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</si>
  <si>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</si>
  <si>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</si>
  <si>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</si>
  <si>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</si>
  <si>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</si>
  <si>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</si>
  <si>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</si>
  <si>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</si>
  <si>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</si>
  <si>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</si>
  <si>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</si>
  <si>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</si>
  <si>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</si>
  <si>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</si>
  <si>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</si>
  <si>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</si>
  <si>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</si>
  <si>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</si>
  <si>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</si>
  <si>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</si>
  <si>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</si>
  <si>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</si>
  <si>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</si>
  <si>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</si>
  <si>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</si>
  <si>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</si>
  <si>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</si>
  <si>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</si>
  <si>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</si>
  <si>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</si>
  <si>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</si>
  <si>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</si>
  <si>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</si>
  <si>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</si>
  <si>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</si>
  <si>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</si>
  <si>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</si>
  <si>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</si>
  <si>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</si>
  <si>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</si>
  <si>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</si>
  <si>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</si>
  <si>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</si>
  <si>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</si>
  <si>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</si>
  <si>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</si>
  <si>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</si>
  <si>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</si>
  <si>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</si>
  <si>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</si>
  <si>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</si>
  <si>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</si>
  <si>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</si>
  <si>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</si>
  <si>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</si>
  <si>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</si>
  <si>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</si>
  <si>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</si>
  <si>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</si>
  <si>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</si>
  <si>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</si>
  <si>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</si>
  <si>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</si>
  <si>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</si>
  <si>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</si>
  <si>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</si>
  <si>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</si>
  <si>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</si>
  <si>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</si>
  <si>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</si>
  <si>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</si>
  <si>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</si>
  <si>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</si>
  <si>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</si>
  <si>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</si>
  <si>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</si>
  <si>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</si>
  <si>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</si>
  <si>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</si>
  <si>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</si>
  <si>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</si>
  <si>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</si>
  <si>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</si>
  <si>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</si>
  <si>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</si>
  <si>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</si>
  <si>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</si>
  <si>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</si>
  <si>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</si>
  <si>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</si>
  <si>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</si>
  <si>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</si>
  <si>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</si>
  <si>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</si>
  <si>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</si>
  <si>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</si>
  <si>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</si>
  <si>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</si>
  <si>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</si>
  <si>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</si>
  <si>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</si>
  <si>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</si>
  <si>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</si>
  <si>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</si>
  <si>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</si>
  <si>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</si>
  <si>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</si>
  <si>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</si>
  <si>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</si>
  <si>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</si>
  <si>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</si>
  <si>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</si>
  <si>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</si>
  <si>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</si>
  <si>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</si>
  <si>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</si>
  <si>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</si>
  <si>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</si>
  <si>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</si>
  <si>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</si>
  <si>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</si>
  <si>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</si>
  <si>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</si>
  <si>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</si>
  <si>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</si>
  <si>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</si>
  <si>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</si>
  <si>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</si>
  <si>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</si>
  <si>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</si>
  <si>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</si>
  <si>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</si>
  <si>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</si>
  <si>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</si>
  <si>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</si>
  <si>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</si>
  <si>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</si>
  <si>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</si>
  <si>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</si>
  <si>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</si>
  <si>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</si>
  <si>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</si>
  <si>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</si>
  <si>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</si>
  <si>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</si>
  <si>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</si>
  <si>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</si>
  <si>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</si>
  <si>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</si>
  <si>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</si>
  <si>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</si>
  <si>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</si>
  <si>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</si>
  <si>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</si>
  <si>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</si>
  <si>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</si>
  <si>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</si>
  <si>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</si>
  <si>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</si>
  <si>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</si>
  <si>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</si>
  <si>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</si>
  <si>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</si>
  <si>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</si>
  <si>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</si>
  <si>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</si>
  <si>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</si>
  <si>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</si>
  <si>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</si>
  <si>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</si>
  <si>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</si>
  <si>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</si>
  <si>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</si>
  <si>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</si>
  <si>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</si>
  <si>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</si>
  <si>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</si>
  <si>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</si>
  <si>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</si>
  <si>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</si>
  <si>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</si>
  <si>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</si>
  <si>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</si>
  <si>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</si>
  <si>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</si>
  <si>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</si>
  <si>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</si>
  <si>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</si>
  <si>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</si>
  <si>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</si>
  <si>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</si>
  <si>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</si>
  <si>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</si>
  <si>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</si>
  <si>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</si>
  <si>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</si>
  <si>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</si>
  <si>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</si>
  <si>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</si>
  <si>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</si>
  <si>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</si>
  <si>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</si>
  <si>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</si>
  <si>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</si>
  <si>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</si>
  <si>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</si>
  <si>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</si>
  <si>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</si>
  <si>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</si>
  <si>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</si>
  <si>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</si>
  <si>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</si>
  <si>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</si>
  <si>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</si>
  <si>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</si>
  <si>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</si>
  <si>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</si>
  <si>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</si>
  <si>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</si>
  <si>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</si>
  <si>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</si>
  <si>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</si>
  <si>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</si>
  <si>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</si>
  <si>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</si>
  <si>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</si>
  <si>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</si>
  <si>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</si>
  <si>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</si>
  <si>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</si>
  <si>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</si>
  <si>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</si>
  <si>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</si>
  <si>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</si>
  <si>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</si>
  <si>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</si>
  <si>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</si>
  <si>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</si>
  <si>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</si>
  <si>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</si>
  <si>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</si>
  <si>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</si>
  <si>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</si>
  <si>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</si>
  <si>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</si>
  <si>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</si>
  <si>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</si>
  <si>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</si>
  <si>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</si>
  <si>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</si>
  <si>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</si>
  <si>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</si>
  <si>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</si>
  <si>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</si>
  <si>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</si>
  <si>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</si>
  <si>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</si>
  <si>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</si>
  <si>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</si>
  <si>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</si>
  <si>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</si>
  <si>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</si>
  <si>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</si>
  <si>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</si>
  <si>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</si>
  <si>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</si>
  <si>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</si>
  <si>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</si>
  <si>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</si>
  <si>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</si>
  <si>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</si>
  <si>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</si>
  <si>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</si>
  <si>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</si>
  <si>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</si>
  <si>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</si>
  <si>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</si>
  <si>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</si>
  <si>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</si>
  <si>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</si>
  <si>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</si>
  <si>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</si>
  <si>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</si>
  <si>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</si>
  <si>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</si>
  <si>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</si>
  <si>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</si>
  <si>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</si>
  <si>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</si>
  <si>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</si>
  <si>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</si>
  <si>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</si>
  <si>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</si>
  <si>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</si>
  <si>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</si>
  <si>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</si>
  <si>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</si>
  <si>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</si>
  <si>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</si>
  <si>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</si>
  <si>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</si>
  <si>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</si>
  <si>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</si>
  <si>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</si>
  <si>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</si>
  <si>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</si>
  <si>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</si>
  <si>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</si>
  <si>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</si>
  <si>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</si>
  <si>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</si>
  <si>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</si>
  <si>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</si>
  <si>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</si>
  <si>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</si>
  <si>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</si>
  <si>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</si>
  <si>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</si>
  <si>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</si>
  <si>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</si>
  <si>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</si>
  <si>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</si>
  <si>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</si>
  <si>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</si>
  <si>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</si>
  <si>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</si>
  <si>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</si>
  <si>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</si>
  <si>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</si>
  <si>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</si>
  <si>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</si>
  <si>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</si>
  <si>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</si>
  <si>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</si>
  <si>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</si>
  <si>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</si>
  <si>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</si>
  <si>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</si>
  <si>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</si>
  <si>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</si>
  <si>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</si>
  <si>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</si>
  <si>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</si>
  <si>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</si>
  <si>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</si>
  <si>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</si>
  <si>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</si>
  <si>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</si>
  <si>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</si>
  <si>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</si>
  <si>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</si>
  <si>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</si>
  <si>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</si>
  <si>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</si>
  <si>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</si>
  <si>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</si>
  <si>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</si>
  <si>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</si>
  <si>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</si>
  <si>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</si>
  <si>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</si>
  <si>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</si>
  <si>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</si>
  <si>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</si>
  <si>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</si>
  <si>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</si>
  <si>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</si>
  <si>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</si>
  <si>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</si>
  <si>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</si>
  <si>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</si>
  <si>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</si>
  <si>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</si>
  <si>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</si>
  <si>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</si>
  <si>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</si>
  <si>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</si>
  <si>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</si>
  <si>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</si>
  <si>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</si>
  <si>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</si>
  <si>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</si>
  <si>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</si>
  <si>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</si>
  <si>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</si>
  <si>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</si>
  <si>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</si>
  <si>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</si>
  <si>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</si>
  <si>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</si>
  <si>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</si>
  <si>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</si>
  <si>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</si>
  <si>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</si>
  <si>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</si>
  <si>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</si>
  <si>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</si>
  <si>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</si>
  <si>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</si>
  <si>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</si>
  <si>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</si>
  <si>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</si>
  <si>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</si>
  <si>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</si>
  <si>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</si>
  <si>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</si>
  <si>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</si>
  <si>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</si>
  <si>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</si>
  <si>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</si>
  <si>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</si>
  <si>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</si>
  <si>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</si>
  <si>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</si>
  <si>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</si>
  <si>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</si>
  <si>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</si>
  <si>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</si>
  <si>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</si>
  <si>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</si>
  <si>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</si>
  <si>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</si>
  <si>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</si>
  <si>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</si>
  <si>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</si>
  <si>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</si>
  <si>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</si>
  <si>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</si>
  <si>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</si>
  <si>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</si>
  <si>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</si>
  <si>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</si>
  <si>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</si>
  <si>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</si>
  <si>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</si>
  <si>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</si>
  <si>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</si>
  <si>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</si>
  <si>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</si>
  <si>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</si>
  <si>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</si>
  <si>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</si>
  <si>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</si>
  <si>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</si>
  <si>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</si>
  <si>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</si>
  <si>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</si>
  <si>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</si>
  <si>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</si>
  <si>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</si>
  <si>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</si>
  <si>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</si>
  <si>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</si>
  <si>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</si>
  <si>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</si>
  <si>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</si>
  <si>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</si>
  <si>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</si>
  <si>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</si>
  <si>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</si>
  <si>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</si>
  <si>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</si>
  <si>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</si>
  <si>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</si>
  <si>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</si>
  <si>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</si>
  <si>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</si>
  <si>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</si>
  <si>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</si>
  <si>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</si>
  <si>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</si>
  <si>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</si>
  <si>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</si>
  <si>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</si>
  <si>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</si>
  <si>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</si>
  <si>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</si>
  <si>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</si>
  <si>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</si>
  <si>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</si>
  <si>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</si>
  <si>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</si>
  <si>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</si>
  <si>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</si>
  <si>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</si>
  <si>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</si>
  <si>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</si>
  <si>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</si>
  <si>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</si>
  <si>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</si>
  <si>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</si>
  <si>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</si>
  <si>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</si>
  <si>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</si>
  <si>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</si>
  <si>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</si>
  <si>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</si>
  <si>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</si>
  <si>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</si>
  <si>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</si>
  <si>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</si>
  <si>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</si>
  <si>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</si>
  <si>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</si>
  <si>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</si>
  <si>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</si>
  <si>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</si>
  <si>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</si>
  <si>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</si>
  <si>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</si>
  <si>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</si>
  <si>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</si>
  <si>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</si>
  <si>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</si>
  <si>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</si>
  <si>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</si>
  <si>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</si>
  <si>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</si>
  <si>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</si>
  <si>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</si>
  <si>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</si>
  <si>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</si>
  <si>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</si>
  <si>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</si>
  <si>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</si>
  <si>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</si>
  <si>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</si>
  <si>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</si>
  <si>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</si>
  <si>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</si>
  <si>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</si>
  <si>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</si>
  <si>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</si>
  <si>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</si>
  <si>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</si>
  <si>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</si>
  <si>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</si>
  <si>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</si>
  <si>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</si>
  <si>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</si>
  <si>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</si>
  <si>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</si>
  <si>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</si>
  <si>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</si>
  <si>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</si>
  <si>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</si>
  <si>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</si>
  <si>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</si>
  <si>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</si>
  <si>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</si>
  <si>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</si>
  <si>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</si>
  <si>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</si>
  <si>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</si>
  <si>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</si>
  <si>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</si>
  <si>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</si>
  <si>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</si>
  <si>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</si>
  <si>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</si>
  <si>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</si>
  <si>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</si>
  <si>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</si>
  <si>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</si>
  <si>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</si>
  <si>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</si>
  <si>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</si>
  <si>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</si>
  <si>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</si>
  <si>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</si>
  <si>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</si>
  <si>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</si>
  <si>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</si>
  <si>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</si>
  <si>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</si>
  <si>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</si>
  <si>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</si>
  <si>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</si>
  <si>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</si>
  <si>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</si>
  <si>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</si>
  <si>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</si>
  <si>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</si>
  <si>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</si>
  <si>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</si>
  <si>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</si>
  <si>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</si>
  <si>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</si>
  <si>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</si>
  <si>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</si>
  <si>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</si>
  <si>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</si>
  <si>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</si>
  <si>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</si>
  <si>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</si>
  <si>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</si>
  <si>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</si>
  <si>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</si>
  <si>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</si>
  <si>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</si>
  <si>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</si>
  <si>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</si>
  <si>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</si>
  <si>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</si>
  <si>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</si>
  <si>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</si>
  <si>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</si>
  <si>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</si>
  <si>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</si>
  <si>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</si>
  <si>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</si>
  <si>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</si>
  <si>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</si>
  <si>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</si>
  <si>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</si>
  <si>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</si>
  <si>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</si>
  <si>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</si>
  <si>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</si>
  <si>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</si>
  <si>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</si>
  <si>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</si>
  <si>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</si>
  <si>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</si>
  <si>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</si>
  <si>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</si>
  <si>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</si>
  <si>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</si>
  <si>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</si>
  <si>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</si>
  <si>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</si>
  <si>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</si>
  <si>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</si>
  <si>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</si>
  <si>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</si>
  <si>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</si>
  <si>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</si>
  <si>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</si>
  <si>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</si>
  <si>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</si>
  <si>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</si>
  <si>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</si>
  <si>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</si>
  <si>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</si>
  <si>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</si>
  <si>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</si>
  <si>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</si>
  <si>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</si>
  <si>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</si>
  <si>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</si>
  <si>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</si>
  <si>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</si>
  <si>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</si>
  <si>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</si>
  <si>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</si>
  <si>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</si>
  <si>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</si>
  <si>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</si>
  <si>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</si>
  <si>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</si>
  <si>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</si>
  <si>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</si>
  <si>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</si>
  <si>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</si>
  <si>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</si>
  <si>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</si>
  <si>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</si>
  <si>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</si>
  <si>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</si>
  <si>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</si>
  <si>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</si>
  <si>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</si>
  <si>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</si>
  <si>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</si>
  <si>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</si>
  <si>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</si>
  <si>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</si>
  <si>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</si>
  <si>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</si>
  <si>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</si>
  <si>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</si>
  <si>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</si>
  <si>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</si>
  <si>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</si>
  <si>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</si>
  <si>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</si>
  <si>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</si>
  <si>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</si>
  <si>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</si>
  <si>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</si>
  <si>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</si>
  <si>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</si>
  <si>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</si>
  <si>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</si>
  <si>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</si>
  <si>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</si>
  <si>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</si>
  <si>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</si>
  <si>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</si>
  <si>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</si>
  <si>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</si>
  <si>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</si>
  <si>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</si>
  <si>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</si>
  <si>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</si>
  <si>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</si>
  <si>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</si>
  <si>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</si>
  <si>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</si>
  <si>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</si>
  <si>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</si>
  <si>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</si>
  <si>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</si>
  <si>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</si>
  <si>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</si>
  <si>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</si>
  <si>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</si>
  <si>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</si>
  <si>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</si>
  <si>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</si>
  <si>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</si>
  <si>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</si>
  <si>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</si>
  <si>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</si>
  <si>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</si>
  <si>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</si>
  <si>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</si>
  <si>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</si>
  <si>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</si>
  <si>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</si>
  <si>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</si>
  <si>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</si>
  <si>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</si>
  <si>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</si>
  <si>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</si>
  <si>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</si>
  <si>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</si>
  <si>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</si>
  <si>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</si>
  <si>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</si>
  <si>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</si>
  <si>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</si>
  <si>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</si>
  <si>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</si>
  <si>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</si>
  <si>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</si>
  <si>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</si>
  <si>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</si>
  <si>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</si>
  <si>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</si>
  <si>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</si>
  <si>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</si>
  <si>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</si>
  <si>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</si>
  <si>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</si>
  <si>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</si>
  <si>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</si>
  <si>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</si>
  <si>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</si>
  <si>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</si>
  <si>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</si>
  <si>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</si>
  <si>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</si>
  <si>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</si>
  <si>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</si>
  <si>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</si>
  <si>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</si>
  <si>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</si>
  <si>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</si>
  <si>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</si>
  <si>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</si>
  <si>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</si>
  <si>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</si>
  <si>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</si>
  <si>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</si>
  <si>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</si>
  <si>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</si>
  <si>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</si>
  <si>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</si>
  <si>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</si>
  <si>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</si>
  <si>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</si>
  <si>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</si>
  <si>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</si>
  <si>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</si>
  <si>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</si>
  <si>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</si>
  <si>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</si>
  <si>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</si>
  <si>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</si>
  <si>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</si>
  <si>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</si>
  <si>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</si>
  <si>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</si>
  <si>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</si>
  <si>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</si>
  <si>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</si>
  <si>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</si>
  <si>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</si>
  <si>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</si>
  <si>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</si>
  <si>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</si>
  <si>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</si>
  <si>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</si>
  <si>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</si>
  <si>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</si>
  <si>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</si>
  <si>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</si>
  <si>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</si>
  <si>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</si>
  <si>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</si>
  <si>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</si>
  <si>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</si>
  <si>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</si>
  <si>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</si>
  <si>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</si>
  <si>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</si>
  <si>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</si>
  <si>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</si>
  <si>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</si>
  <si>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</si>
  <si>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</si>
  <si>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</si>
  <si>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</si>
  <si>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</si>
  <si>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</si>
  <si>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</si>
  <si>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</si>
  <si>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</si>
  <si>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</si>
  <si>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</si>
  <si>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</si>
  <si>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</si>
  <si>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</si>
  <si>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</si>
  <si>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</si>
  <si>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</si>
  <si>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</si>
  <si>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</si>
  <si>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</si>
  <si>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</si>
  <si>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</si>
  <si>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</si>
  <si>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</si>
  <si>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</si>
  <si>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</si>
  <si>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</si>
  <si>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</si>
  <si>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</si>
  <si>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</si>
  <si>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</si>
  <si>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</si>
  <si>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</si>
  <si>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</si>
  <si>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</si>
  <si>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</si>
  <si>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</si>
  <si>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</si>
  <si>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</si>
  <si>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</si>
  <si>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</si>
  <si>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</si>
  <si>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</si>
  <si>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</si>
  <si>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</si>
  <si>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</si>
  <si>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</si>
  <si>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</si>
  <si>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</si>
  <si>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</si>
  <si>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</si>
  <si>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</si>
  <si>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</si>
  <si>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</si>
  <si>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</si>
  <si>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</si>
  <si>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</si>
  <si>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</si>
  <si>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</si>
  <si>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</si>
  <si>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</si>
  <si>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</si>
  <si>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</si>
  <si>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</si>
  <si>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</si>
  <si>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</si>
  <si>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</si>
  <si>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</si>
  <si>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</si>
  <si>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</si>
  <si>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</si>
  <si>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</si>
  <si>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</si>
  <si>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</si>
  <si>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</si>
  <si>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</si>
  <si>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</si>
  <si>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</si>
  <si>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</si>
  <si>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</si>
  <si>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</si>
  <si>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</si>
  <si>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</si>
  <si>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</si>
  <si>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</si>
  <si>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</si>
  <si>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</si>
  <si>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</si>
  <si>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</si>
  <si>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</si>
  <si>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</si>
  <si>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</si>
  <si>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</si>
  <si>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</si>
  <si>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</si>
  <si>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</si>
  <si>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</si>
  <si>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</si>
  <si>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</si>
  <si>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</si>
  <si>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</si>
  <si>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</si>
  <si>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</si>
  <si>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</si>
  <si>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</si>
  <si>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</si>
  <si>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</si>
  <si>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</si>
  <si>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</si>
  <si>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</si>
  <si>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</si>
  <si>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</si>
  <si>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</si>
  <si>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</si>
  <si>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</si>
  <si>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</si>
  <si>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</si>
  <si>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</si>
  <si>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</si>
  <si>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</si>
  <si>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</si>
  <si>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</si>
  <si>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</si>
  <si>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</si>
  <si>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</si>
  <si>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</si>
  <si>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</si>
  <si>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</si>
  <si>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</si>
  <si>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</si>
  <si>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</si>
  <si>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</si>
  <si>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</si>
  <si>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</si>
  <si>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</si>
  <si>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</si>
  <si>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</si>
  <si>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</si>
  <si>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</si>
  <si>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</si>
  <si>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</si>
  <si>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</si>
  <si>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</si>
  <si>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</si>
  <si>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</si>
  <si>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</si>
  <si>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</si>
  <si>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</si>
  <si>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</si>
  <si>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</si>
  <si>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</si>
  <si>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</si>
  <si>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</si>
  <si>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</si>
  <si>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</si>
  <si>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</si>
  <si>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</si>
  <si>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</si>
  <si>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</si>
  <si>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</si>
  <si>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</si>
  <si>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</si>
  <si>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</si>
  <si>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</si>
  <si>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</si>
  <si>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</si>
  <si>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</si>
  <si>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</si>
  <si>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</si>
  <si>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</si>
  <si>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</si>
  <si>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</si>
  <si>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</si>
  <si>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</si>
  <si>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</si>
  <si>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</si>
  <si>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</si>
  <si>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</si>
  <si>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</si>
  <si>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</si>
  <si>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</si>
  <si>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</si>
  <si>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</si>
  <si>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</si>
  <si>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</si>
  <si>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</si>
  <si>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</si>
  <si>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</si>
  <si>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</si>
  <si>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</si>
  <si>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</si>
  <si>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</si>
  <si>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</si>
  <si>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</si>
  <si>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</si>
  <si>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</si>
  <si>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</si>
  <si>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</si>
  <si>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</si>
  <si>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</si>
  <si>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</si>
  <si>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</si>
  <si>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</si>
  <si>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</si>
  <si>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</si>
  <si>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</si>
  <si>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</si>
  <si>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</si>
  <si>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</si>
  <si>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</si>
  <si>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</si>
  <si>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</si>
  <si>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</si>
  <si>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</si>
  <si>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</si>
  <si>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</si>
  <si>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</si>
  <si>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</si>
  <si>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</si>
  <si>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</si>
  <si>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</si>
  <si>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</si>
  <si>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</si>
  <si>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</si>
  <si>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</si>
  <si>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</si>
  <si>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</si>
  <si>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</si>
  <si>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</si>
  <si>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</si>
  <si>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</si>
  <si>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</si>
  <si>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</si>
  <si>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</si>
  <si>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</si>
  <si>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</si>
  <si>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</si>
  <si>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</si>
  <si>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</si>
  <si>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</si>
  <si>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</si>
  <si>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</si>
  <si>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</si>
  <si>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</si>
  <si>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</si>
  <si>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</si>
  <si>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</si>
  <si>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</si>
  <si>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</si>
  <si>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</si>
  <si>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</si>
  <si>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</si>
  <si>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</si>
  <si>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</si>
  <si>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</si>
  <si>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</si>
  <si>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</si>
  <si>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</si>
  <si>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</si>
  <si>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</si>
  <si>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</si>
  <si>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</si>
  <si>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</si>
  <si>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</si>
  <si>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</si>
  <si>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</si>
  <si>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</si>
  <si>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</si>
  <si>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</si>
  <si>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</si>
  <si>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</si>
  <si>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</si>
  <si>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</si>
  <si>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</si>
  <si>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</si>
  <si>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</si>
  <si>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</si>
  <si>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</si>
  <si>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</si>
  <si>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</si>
  <si>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</si>
  <si>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</si>
  <si>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</si>
  <si>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</si>
  <si>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</si>
  <si>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</si>
  <si>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</si>
  <si>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</si>
  <si>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</si>
  <si>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</si>
  <si>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</si>
  <si>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</si>
  <si>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</si>
  <si>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</si>
  <si>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</si>
  <si>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</si>
  <si>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</si>
  <si>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</si>
  <si>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</si>
  <si>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</si>
  <si>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</si>
  <si>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</si>
  <si>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</si>
  <si>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</si>
  <si>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</si>
  <si>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</si>
  <si>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</si>
  <si>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</si>
  <si>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</si>
  <si>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</si>
  <si>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</si>
  <si>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</si>
  <si>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</si>
  <si>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</si>
  <si>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</si>
  <si>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</si>
  <si>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</si>
  <si>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</si>
  <si>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</si>
  <si>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</si>
  <si>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</si>
  <si>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</si>
  <si>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</si>
  <si>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</si>
  <si>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</si>
  <si>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</si>
  <si>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</si>
  <si>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</si>
  <si>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</si>
  <si>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</si>
  <si>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</si>
  <si>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</si>
  <si>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</si>
  <si>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</si>
  <si>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</si>
  <si>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</si>
  <si>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</si>
  <si>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</si>
  <si>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</si>
  <si>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</si>
  <si>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</si>
  <si>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</si>
  <si>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</si>
  <si>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</si>
  <si>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</si>
  <si>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</si>
  <si>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</si>
  <si>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</si>
  <si>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</si>
  <si>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</si>
  <si>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</si>
  <si>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</si>
  <si>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</si>
  <si>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</si>
  <si>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</si>
  <si>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</si>
  <si>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</si>
  <si>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</si>
  <si>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</si>
  <si>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</si>
  <si>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</si>
  <si>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</si>
  <si>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</si>
  <si>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</si>
  <si>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</si>
  <si>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</si>
  <si>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</si>
  <si>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</si>
  <si>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</si>
  <si>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</si>
  <si>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</si>
  <si>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</si>
  <si>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</si>
  <si>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</si>
  <si>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</si>
  <si>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</si>
  <si>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</si>
  <si>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</si>
  <si>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</si>
  <si>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</si>
  <si>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</si>
  <si>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</si>
  <si>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</si>
  <si>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</si>
  <si>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</si>
  <si>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</si>
  <si>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</si>
  <si>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</si>
  <si>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</si>
  <si>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</si>
  <si>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</si>
  <si>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</si>
  <si>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</si>
  <si>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</si>
  <si>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</si>
  <si>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</si>
  <si>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</si>
  <si>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</si>
  <si>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</si>
  <si>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</si>
  <si>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</si>
  <si>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</si>
  <si>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</si>
  <si>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</si>
  <si>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</si>
  <si>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</si>
  <si>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</si>
  <si>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</si>
  <si>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</si>
  <si>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</si>
  <si>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</si>
  <si>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</si>
  <si>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</si>
  <si>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</si>
  <si>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</si>
  <si>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</si>
  <si>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</si>
  <si>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</si>
  <si>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</si>
  <si>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</si>
  <si>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</si>
  <si>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</si>
  <si>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</si>
  <si>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</si>
  <si>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</si>
  <si>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</si>
  <si>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</si>
  <si>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</si>
  <si>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</si>
  <si>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</si>
  <si>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</si>
  <si>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</si>
  <si>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</si>
  <si>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</si>
  <si>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</si>
  <si>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</si>
  <si>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</si>
  <si>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</si>
  <si>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</si>
  <si>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</si>
  <si>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</si>
  <si>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</si>
  <si>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</si>
  <si>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</si>
  <si>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</si>
  <si>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</si>
  <si>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</si>
  <si>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</si>
  <si>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</si>
  <si>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</si>
  <si>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</si>
  <si>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</si>
  <si>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</si>
  <si>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</si>
  <si>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</si>
  <si>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</si>
  <si>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</si>
  <si>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</si>
  <si>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</si>
  <si>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</si>
  <si>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</si>
  <si>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</si>
  <si>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</si>
  <si>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</si>
  <si>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</si>
  <si>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</si>
  <si>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</si>
  <si>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</si>
  <si>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</si>
  <si>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</si>
  <si>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</si>
  <si>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</si>
  <si>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</si>
  <si>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</si>
  <si>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</si>
  <si>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</si>
  <si>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</si>
  <si>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</si>
  <si>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</si>
  <si>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</si>
  <si>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</si>
  <si>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</si>
  <si>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</si>
  <si>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</si>
  <si>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</si>
  <si>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</si>
  <si>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</si>
  <si>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</si>
  <si>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</si>
  <si>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</si>
  <si>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</si>
  <si>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</si>
  <si>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</si>
  <si>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</si>
  <si>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</si>
  <si>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</si>
  <si>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</si>
  <si>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</si>
  <si>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</si>
  <si>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</si>
  <si>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</si>
  <si>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</si>
  <si>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</si>
  <si>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</si>
  <si>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</si>
  <si>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</si>
  <si>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</si>
  <si>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</si>
  <si>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</si>
  <si>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</si>
  <si>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</si>
  <si>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</si>
  <si>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</si>
  <si>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</si>
  <si>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</si>
  <si>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</si>
  <si>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</si>
  <si>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</si>
  <si>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</si>
  <si>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</si>
  <si>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</si>
  <si>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</si>
  <si>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</si>
  <si>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</si>
  <si>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</si>
  <si>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</si>
  <si>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</si>
  <si>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</si>
  <si>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</si>
  <si>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</si>
  <si>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</si>
  <si>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</si>
  <si>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</si>
  <si>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</si>
  <si>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</si>
  <si>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</si>
  <si>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</si>
  <si>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</si>
  <si>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</si>
  <si>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</si>
  <si>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</si>
  <si>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</si>
  <si>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</si>
  <si>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</si>
  <si>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</si>
  <si>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</si>
  <si>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</si>
  <si>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</si>
  <si>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</si>
  <si>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</si>
  <si>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</si>
  <si>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</si>
  <si>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</si>
  <si>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</si>
  <si>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</si>
  <si>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</si>
  <si>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</si>
  <si>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</si>
  <si>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</si>
  <si>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</si>
  <si>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</si>
  <si>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</si>
  <si>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</si>
  <si>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</si>
  <si>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</si>
  <si>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</si>
  <si>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</si>
  <si>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</si>
  <si>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</si>
  <si>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</si>
  <si>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</si>
  <si>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</si>
  <si>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</si>
  <si>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</si>
  <si>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</si>
  <si>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</si>
  <si>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</si>
  <si>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</si>
  <si>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</si>
  <si>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</si>
  <si>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</si>
  <si>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</si>
  <si>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</si>
  <si>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</si>
  <si>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</si>
  <si>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</si>
  <si>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</si>
  <si>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</si>
  <si>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</si>
  <si>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</si>
  <si>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</si>
  <si>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</si>
  <si>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</si>
  <si>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</si>
  <si>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</si>
  <si>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</si>
  <si>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</si>
  <si>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</si>
  <si>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</si>
  <si>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</si>
  <si>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</si>
  <si>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</si>
  <si>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</si>
  <si>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</si>
  <si>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</si>
  <si>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</si>
  <si>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</si>
  <si>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</si>
  <si>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</si>
  <si>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</si>
  <si>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</si>
  <si>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</si>
  <si>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</si>
  <si>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</si>
  <si>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</si>
  <si>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</si>
  <si>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</si>
  <si>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</si>
  <si>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</si>
  <si>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</si>
  <si>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</si>
  <si>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</si>
  <si>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</si>
  <si>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</si>
  <si>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</si>
  <si>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</si>
  <si>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</si>
  <si>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</si>
  <si>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</si>
  <si>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</si>
  <si>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</si>
  <si>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</si>
  <si>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</si>
  <si>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</si>
  <si>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</si>
  <si>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</si>
  <si>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</si>
  <si>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</si>
  <si>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</si>
  <si>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</si>
  <si>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</si>
  <si>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</si>
  <si>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</si>
  <si>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</si>
  <si>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</si>
  <si>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</si>
  <si>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</si>
  <si>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</si>
  <si>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</si>
  <si>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</si>
  <si>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</si>
  <si>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</si>
  <si>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</si>
  <si>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</si>
  <si>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</si>
  <si>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</si>
  <si>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</si>
  <si>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</si>
  <si>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</si>
  <si>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</si>
  <si>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</si>
  <si>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</si>
  <si>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</si>
  <si>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</si>
  <si>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</si>
  <si>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</si>
  <si>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</si>
  <si>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</si>
  <si>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</si>
  <si>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</si>
  <si>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</si>
  <si>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</si>
  <si>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</si>
  <si>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</si>
  <si>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</si>
  <si>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</si>
  <si>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</si>
  <si>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</si>
  <si>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</si>
  <si>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</si>
  <si>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</si>
  <si>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</si>
  <si>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</si>
  <si>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</si>
  <si>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</si>
  <si>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</si>
  <si>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</si>
  <si>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</si>
  <si>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</si>
  <si>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</si>
  <si>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</si>
  <si>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</si>
  <si>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</si>
  <si>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</si>
  <si>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</si>
  <si>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</si>
  <si>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</si>
  <si>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</si>
  <si>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</si>
  <si>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</si>
  <si>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</si>
  <si>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</si>
  <si>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</si>
  <si>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</si>
  <si>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</si>
  <si>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</si>
  <si>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</si>
  <si>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</si>
  <si>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</si>
  <si>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</si>
  <si>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</si>
  <si>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</si>
  <si>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</si>
  <si>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</si>
  <si>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</si>
  <si>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</si>
  <si>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</si>
  <si>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</si>
  <si>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</si>
  <si>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</si>
  <si>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</si>
  <si>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</si>
  <si>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</si>
  <si>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</si>
  <si>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</si>
  <si>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</si>
  <si>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</si>
  <si>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</si>
  <si>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</si>
  <si>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</si>
  <si>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</si>
  <si>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</si>
  <si>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</si>
  <si>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</si>
  <si>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</si>
  <si>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</si>
  <si>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</si>
  <si>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</si>
  <si>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</si>
  <si>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</si>
  <si>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</si>
  <si>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</si>
  <si>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</si>
  <si>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</si>
  <si>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</si>
  <si>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</si>
  <si>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</si>
  <si>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</si>
  <si>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</si>
  <si>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</si>
  <si>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</si>
  <si>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</si>
  <si>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</si>
  <si>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</si>
  <si>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</si>
  <si>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</si>
  <si>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</si>
  <si>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</si>
  <si>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</si>
  <si>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</si>
  <si>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</si>
  <si>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</si>
  <si>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</si>
  <si>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</si>
  <si>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</si>
  <si>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</si>
  <si>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</si>
  <si>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</si>
  <si>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</si>
  <si>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</si>
  <si>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</si>
  <si>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</si>
  <si>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</si>
  <si>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</si>
  <si>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</si>
  <si>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</si>
  <si>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</si>
  <si>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</si>
  <si>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</si>
  <si>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</si>
  <si>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</si>
  <si>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</si>
  <si>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</si>
  <si>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</si>
  <si>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</si>
  <si>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</si>
  <si>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</si>
  <si>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</si>
  <si>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</si>
  <si>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</si>
  <si>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</si>
  <si>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</si>
  <si>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</si>
  <si>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</si>
  <si>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</si>
  <si>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</si>
  <si>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</si>
  <si>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</si>
  <si>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</si>
  <si>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</si>
  <si>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</si>
  <si>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</si>
  <si>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</si>
  <si>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</si>
  <si>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</si>
  <si>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</si>
  <si>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</si>
  <si>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</si>
  <si>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</si>
  <si>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</si>
  <si>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</si>
  <si>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</si>
  <si>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</si>
  <si>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</si>
  <si>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</si>
  <si>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</si>
  <si>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</si>
  <si>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</si>
  <si>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</si>
  <si>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</si>
  <si>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</si>
  <si>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</si>
  <si>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</si>
  <si>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</si>
  <si>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</si>
  <si>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</si>
  <si>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</si>
  <si>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</si>
  <si>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</si>
  <si>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</si>
  <si>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</si>
  <si>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</si>
  <si>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</si>
  <si>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</si>
  <si>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</si>
  <si>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</si>
  <si>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</si>
  <si>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</si>
  <si>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</si>
  <si>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</si>
  <si>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</si>
  <si>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</si>
  <si>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</si>
  <si>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</si>
  <si>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</si>
  <si>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</si>
  <si>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</si>
  <si>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</si>
  <si>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</si>
  <si>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</si>
  <si>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</si>
  <si>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</si>
  <si>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</si>
  <si>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</si>
  <si>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</si>
  <si>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</si>
  <si>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</si>
  <si>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</si>
  <si>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</si>
  <si>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</si>
  <si>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</si>
  <si>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</si>
  <si>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</si>
  <si>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</si>
  <si>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</si>
  <si>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</si>
  <si>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</si>
  <si>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</si>
  <si>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</si>
  <si>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</si>
  <si>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</si>
  <si>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</si>
  <si>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</si>
  <si>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</si>
  <si>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</si>
  <si>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</si>
  <si>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</si>
  <si>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</si>
  <si>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</si>
  <si>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</si>
  <si>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</si>
  <si>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</si>
  <si>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</si>
  <si>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</si>
  <si>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</si>
  <si>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</si>
  <si>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</si>
  <si>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</si>
  <si>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</si>
  <si>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</si>
  <si>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</si>
  <si>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</si>
  <si>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</si>
  <si>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</si>
  <si>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</si>
  <si>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</si>
  <si>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</si>
  <si>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</si>
  <si>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</si>
  <si>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</si>
  <si>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</si>
  <si>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</si>
  <si>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</si>
  <si>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</si>
  <si>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</si>
  <si>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</si>
  <si>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</si>
  <si>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</si>
  <si>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</si>
  <si>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</si>
  <si>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</si>
  <si>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</si>
  <si>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</si>
  <si>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</si>
  <si>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</si>
  <si>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</si>
  <si>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</si>
  <si>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</si>
  <si>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</si>
  <si>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</si>
  <si>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</si>
  <si>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</si>
  <si>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</si>
  <si>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</si>
  <si>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</si>
  <si>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</si>
  <si>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</si>
  <si>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</si>
  <si>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</si>
  <si>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</si>
  <si>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</si>
  <si>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</si>
  <si>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</si>
  <si>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</si>
  <si>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</si>
  <si>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</si>
  <si>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</si>
  <si>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</si>
  <si>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</si>
  <si>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</si>
  <si>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</si>
  <si>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</si>
  <si>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</si>
  <si>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</si>
  <si>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</si>
  <si>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</si>
  <si>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</si>
  <si>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</si>
  <si>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</si>
  <si>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</si>
  <si>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</si>
  <si>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</si>
  <si>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</si>
  <si>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</si>
  <si>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</si>
  <si>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</si>
  <si>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</si>
  <si>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</si>
  <si>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</si>
  <si>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</si>
  <si>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</si>
  <si>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</si>
  <si>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</si>
  <si>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</si>
  <si>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</si>
  <si>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</si>
  <si>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</si>
  <si>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</si>
  <si>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</si>
  <si>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</si>
  <si>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</si>
  <si>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</si>
  <si>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</si>
  <si>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</si>
  <si>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</si>
  <si>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</si>
  <si>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</si>
  <si>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</si>
  <si>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</si>
  <si>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</si>
  <si>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</si>
  <si>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</si>
  <si>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</si>
  <si>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</si>
  <si>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</si>
  <si>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</si>
  <si>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</si>
  <si>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</si>
  <si>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</si>
  <si>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</si>
  <si>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</si>
  <si>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</si>
  <si>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</si>
  <si>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</si>
  <si>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</si>
  <si>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</si>
  <si>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</si>
  <si>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</si>
  <si>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</si>
  <si>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</si>
  <si>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</si>
  <si>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</si>
  <si>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</si>
  <si>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</si>
  <si>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</si>
  <si>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</si>
  <si>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</si>
  <si>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</si>
  <si>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</si>
  <si>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</si>
  <si>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</si>
  <si>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</si>
  <si>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</si>
  <si>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</si>
  <si>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</si>
  <si>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</si>
  <si>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</si>
  <si>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</si>
  <si>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</si>
  <si>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</si>
  <si>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</si>
  <si>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</si>
  <si>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</si>
  <si>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</si>
  <si>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</si>
  <si>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</si>
  <si>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</si>
  <si>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</si>
  <si>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</si>
  <si>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</si>
  <si>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</si>
  <si>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</si>
  <si>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</si>
  <si>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</si>
  <si>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</si>
  <si>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</si>
  <si>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</si>
  <si>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</si>
  <si>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</si>
  <si>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</si>
  <si>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</si>
  <si>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</si>
  <si>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</si>
  <si>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</si>
  <si>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</si>
  <si>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</si>
  <si>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</si>
  <si>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</si>
  <si>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</si>
  <si>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</si>
  <si>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</si>
  <si>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</si>
  <si>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</si>
  <si>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</si>
  <si>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</si>
  <si>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</si>
  <si>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</si>
  <si>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</si>
  <si>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</si>
  <si>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</si>
  <si>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</si>
  <si>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</si>
  <si>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</si>
  <si>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</si>
  <si>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</si>
  <si>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</si>
  <si>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</si>
  <si>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</si>
  <si>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</si>
  <si>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</si>
  <si>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</si>
  <si>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</si>
  <si>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</si>
  <si>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</si>
  <si>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</si>
  <si>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</si>
  <si>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</si>
  <si>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</si>
  <si>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</si>
  <si>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</si>
  <si>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</si>
  <si>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</si>
  <si>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</si>
  <si>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</si>
  <si>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</si>
  <si>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</si>
  <si>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</si>
  <si>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</si>
  <si>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</si>
  <si>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</si>
  <si>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</si>
  <si>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</si>
  <si>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</si>
  <si>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</si>
  <si>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</si>
  <si>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</si>
  <si>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</si>
  <si>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</si>
  <si>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</si>
  <si>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</si>
  <si>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</si>
  <si>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</si>
  <si>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</si>
  <si>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</si>
  <si>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</si>
  <si>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</si>
  <si>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</si>
  <si>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</si>
  <si>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</si>
  <si>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</si>
  <si>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</si>
  <si>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</si>
  <si>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</si>
  <si>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</si>
  <si>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</si>
  <si>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</si>
  <si>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</si>
  <si>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</si>
  <si>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</si>
  <si>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</si>
  <si>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</si>
  <si>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</si>
  <si>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</si>
  <si>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</si>
  <si>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</si>
  <si>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</si>
  <si>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</si>
  <si>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</si>
  <si>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</si>
  <si>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</si>
  <si>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</si>
  <si>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</si>
  <si>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</si>
  <si>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</si>
  <si>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</si>
  <si>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</si>
  <si>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</si>
  <si>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</si>
  <si>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</si>
  <si>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</si>
  <si>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</si>
  <si>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</si>
  <si>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</si>
  <si>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</si>
  <si>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</si>
  <si>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</si>
  <si>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</si>
  <si>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</si>
  <si>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</si>
  <si>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</si>
  <si>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</si>
  <si>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</si>
  <si>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</si>
  <si>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</si>
  <si>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</si>
  <si>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</si>
  <si>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</si>
  <si>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</si>
  <si>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</si>
  <si>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</si>
  <si>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</si>
  <si>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</si>
  <si>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</si>
  <si>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</si>
  <si>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</si>
  <si>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</si>
  <si>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</si>
  <si>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</si>
  <si>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</si>
  <si>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</si>
  <si>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</si>
  <si>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</si>
  <si>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</si>
  <si>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</si>
  <si>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</si>
  <si>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</si>
  <si>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</si>
  <si>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</si>
  <si>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</si>
  <si>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</si>
  <si>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</si>
  <si>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</si>
  <si>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</si>
  <si>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</si>
  <si>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</si>
  <si>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</si>
  <si>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</si>
  <si>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</si>
  <si>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</si>
  <si>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</si>
  <si>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</si>
  <si>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</si>
  <si>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</si>
  <si>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</si>
  <si>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</si>
  <si>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</si>
  <si>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</si>
  <si>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</si>
  <si>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</si>
  <si>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</si>
  <si>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</si>
  <si>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</si>
  <si>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</si>
  <si>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</si>
  <si>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</si>
  <si>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</si>
  <si>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</si>
  <si>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</si>
  <si>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</si>
  <si>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</si>
  <si>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</si>
  <si>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</si>
  <si>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</si>
  <si>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</si>
  <si>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</si>
  <si>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</si>
  <si>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</si>
  <si>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</si>
  <si>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</si>
  <si>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</si>
  <si>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</si>
  <si>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</si>
  <si>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</si>
  <si>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</si>
  <si>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</si>
  <si>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</si>
  <si>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</si>
  <si>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</si>
  <si>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</si>
  <si>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</si>
  <si>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</si>
  <si>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</si>
  <si>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</si>
  <si>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</si>
  <si>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</si>
  <si>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</si>
  <si>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</si>
  <si>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</si>
  <si>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</si>
  <si>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</si>
  <si>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</si>
  <si>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</si>
  <si>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</si>
  <si>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</si>
  <si>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</si>
  <si>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</si>
  <si>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</si>
  <si>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</si>
  <si>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</si>
  <si>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</si>
  <si>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</si>
  <si>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</si>
  <si>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</si>
  <si>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</si>
  <si>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</si>
  <si>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</si>
  <si>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</si>
  <si>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</si>
  <si>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</si>
  <si>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</si>
  <si>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</si>
  <si>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</si>
  <si>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</si>
  <si>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</si>
  <si>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</si>
  <si>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</si>
  <si>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</si>
  <si>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</si>
  <si>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</si>
  <si>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</si>
  <si>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</si>
  <si>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</si>
  <si>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</si>
  <si>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</si>
  <si>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</si>
  <si>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</si>
  <si>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</si>
  <si>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</si>
  <si>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</si>
  <si>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</si>
  <si>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</si>
  <si>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</si>
  <si>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</si>
  <si>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</si>
  <si>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</si>
  <si>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</si>
  <si>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</si>
  <si>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</si>
  <si>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</si>
  <si>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</si>
  <si>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</si>
  <si>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</si>
  <si>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</si>
  <si>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</si>
  <si>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</si>
  <si>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</si>
  <si>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</si>
  <si>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</si>
  <si>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</si>
  <si>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</si>
  <si>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</si>
  <si>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</si>
  <si>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</si>
  <si>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</si>
  <si>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</si>
  <si>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</si>
  <si>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</si>
  <si>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</si>
  <si>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</si>
  <si>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</si>
  <si>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</si>
  <si>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</si>
  <si>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</si>
  <si>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</si>
  <si>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</si>
  <si>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</si>
  <si>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</si>
  <si>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</si>
  <si>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</si>
  <si>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</si>
  <si>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</si>
  <si>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</si>
  <si>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</si>
  <si>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</si>
  <si>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</si>
  <si>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</si>
  <si>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</si>
  <si>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</si>
  <si>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</si>
  <si>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</si>
  <si>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</si>
  <si>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</si>
  <si>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</si>
  <si>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</si>
  <si>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</si>
  <si>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</si>
  <si>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</si>
  <si>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</si>
  <si>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</si>
  <si>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</si>
  <si>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</si>
  <si>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</si>
  <si>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</si>
  <si>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</si>
  <si>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</si>
  <si>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</si>
  <si>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</si>
  <si>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</si>
  <si>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</si>
  <si>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</si>
  <si>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</si>
  <si>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</si>
  <si>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</si>
  <si>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</si>
  <si>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</si>
  <si>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</si>
  <si>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</si>
  <si>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</si>
  <si>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</si>
  <si>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</si>
  <si>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</si>
  <si>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</si>
  <si>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</si>
  <si>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</si>
  <si>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</si>
  <si>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</si>
  <si>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</si>
  <si>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</si>
  <si>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</si>
  <si>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</si>
  <si>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</si>
  <si>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</si>
  <si>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</si>
  <si>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</si>
  <si>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</si>
  <si>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</si>
  <si>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</si>
  <si>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</si>
  <si>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</si>
  <si>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</si>
  <si>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</si>
  <si>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</si>
  <si>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</si>
  <si>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</si>
  <si>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</si>
  <si>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</si>
  <si>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</si>
  <si>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</si>
  <si>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</si>
  <si>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</si>
  <si>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</si>
  <si>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</si>
  <si>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</si>
  <si>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</si>
  <si>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</si>
  <si>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</si>
  <si>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</si>
  <si>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</si>
  <si>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</si>
  <si>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</si>
  <si>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</si>
  <si>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</si>
  <si>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</si>
  <si>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</si>
  <si>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</si>
  <si>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</si>
  <si>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</si>
  <si>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</si>
  <si>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</si>
  <si>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</si>
  <si>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</si>
  <si>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</si>
  <si>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</si>
  <si>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</si>
  <si>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</si>
  <si>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</si>
  <si>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</si>
  <si>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</si>
  <si>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</si>
  <si>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</si>
  <si>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</si>
  <si>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</si>
  <si>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</si>
  <si>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</si>
  <si>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</si>
  <si>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</si>
  <si>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</si>
  <si>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</si>
  <si>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</si>
  <si>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</si>
  <si>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</si>
  <si>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</si>
  <si>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</si>
  <si>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</si>
  <si>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</si>
  <si>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</si>
  <si>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</si>
  <si>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</si>
  <si>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</si>
  <si>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</si>
  <si>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</si>
  <si>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</si>
  <si>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</si>
  <si>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</si>
  <si>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</si>
  <si>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</si>
  <si>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</si>
  <si>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</si>
  <si>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</si>
  <si>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</si>
  <si>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</si>
  <si>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</si>
  <si>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</si>
  <si>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</si>
  <si>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</si>
  <si>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</si>
  <si>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</si>
  <si>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</si>
  <si>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</si>
  <si>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</si>
  <si>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</si>
  <si>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</si>
  <si>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</si>
  <si>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</si>
  <si>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</si>
  <si>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</si>
  <si>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</si>
  <si>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</si>
  <si>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</si>
  <si>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</si>
  <si>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</si>
  <si>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</si>
  <si>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</si>
  <si>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</si>
  <si>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</si>
  <si>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</si>
  <si>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</si>
  <si>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</si>
  <si>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</si>
  <si>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</si>
  <si>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</si>
  <si>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</si>
  <si>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</si>
  <si>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</si>
  <si>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</si>
  <si>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</si>
  <si>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</si>
  <si>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</si>
  <si>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</si>
  <si>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</si>
  <si>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</si>
  <si>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</si>
  <si>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</si>
  <si>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</si>
  <si>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</si>
  <si>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</si>
  <si>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</si>
  <si>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</si>
  <si>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</si>
  <si>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</si>
  <si>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</si>
  <si>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</si>
  <si>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</si>
  <si>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</si>
  <si>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</si>
  <si>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</si>
  <si>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</si>
  <si>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</si>
  <si>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</si>
  <si>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</si>
  <si>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</si>
  <si>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</si>
  <si>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</si>
  <si>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</si>
  <si>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</si>
  <si>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</si>
  <si>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</si>
  <si>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</si>
  <si>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</si>
  <si>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</si>
  <si>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</si>
  <si>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</si>
  <si>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</si>
  <si>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</si>
  <si>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</si>
  <si>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</si>
  <si>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</si>
  <si>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</si>
  <si>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</si>
  <si>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</si>
  <si>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</si>
  <si>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</si>
  <si>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</si>
  <si>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</si>
  <si>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</si>
  <si>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</si>
  <si>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</si>
  <si>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</si>
  <si>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</si>
  <si>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</si>
  <si>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</si>
  <si>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</si>
  <si>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</si>
  <si>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</si>
  <si>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</si>
  <si>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</si>
  <si>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</si>
  <si>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</si>
  <si>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</si>
  <si>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</si>
  <si>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</si>
  <si>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</si>
  <si>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</si>
  <si>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</si>
  <si>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</si>
  <si>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</si>
  <si>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</si>
  <si>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</si>
  <si>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</si>
  <si>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</si>
  <si>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</si>
  <si>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</si>
  <si>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</si>
  <si>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</si>
  <si>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</si>
  <si>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</si>
  <si>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</si>
  <si>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</si>
  <si>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</si>
  <si>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</si>
  <si>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</si>
  <si>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</si>
  <si>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</si>
  <si>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</si>
  <si>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</si>
  <si>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</si>
  <si>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</si>
  <si>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</si>
  <si>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</si>
  <si>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</si>
  <si>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</si>
  <si>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</si>
  <si>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</si>
  <si>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</si>
  <si>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</si>
  <si>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</si>
  <si>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</si>
  <si>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</si>
  <si>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</si>
  <si>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</si>
  <si>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</si>
  <si>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</si>
  <si>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</si>
  <si>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</si>
  <si>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</si>
  <si>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</si>
  <si>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</si>
  <si>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</si>
  <si>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</si>
  <si>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</si>
  <si>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</si>
  <si>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</si>
  <si>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</si>
  <si>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</si>
  <si>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</si>
  <si>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</si>
  <si>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</si>
  <si>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</si>
  <si>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</si>
  <si>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</si>
  <si>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</si>
  <si>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</si>
  <si>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</si>
  <si>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</si>
  <si>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</si>
  <si>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</si>
  <si>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</si>
  <si>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</si>
  <si>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</si>
  <si>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</si>
  <si>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</si>
  <si>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</si>
  <si>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</si>
  <si>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</si>
  <si>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</si>
  <si>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</si>
  <si>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</si>
  <si>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</si>
  <si>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</si>
  <si>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</si>
  <si>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</si>
  <si>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</si>
  <si>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</si>
  <si>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</si>
  <si>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</si>
  <si>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</si>
  <si>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</si>
  <si>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</si>
  <si>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</si>
  <si>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</si>
  <si>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</si>
  <si>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</si>
  <si>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</si>
  <si>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</si>
  <si>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</si>
  <si>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</si>
  <si>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</si>
  <si>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</si>
  <si>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</si>
  <si>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</si>
  <si>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</si>
  <si>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</si>
  <si>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</si>
  <si>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</si>
  <si>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</si>
  <si>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</si>
  <si>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</si>
  <si>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</si>
  <si>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</si>
  <si>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</si>
  <si>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</si>
  <si>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</si>
  <si>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</si>
  <si>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</si>
  <si>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</si>
  <si>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</si>
  <si>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</si>
  <si>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</si>
  <si>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</si>
  <si>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</si>
  <si>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</si>
  <si>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</si>
  <si>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</si>
  <si>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</si>
  <si>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</si>
  <si>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</si>
  <si>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</si>
  <si>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</si>
  <si>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</si>
  <si>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</si>
  <si>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</si>
  <si>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</si>
  <si>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</si>
  <si>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</si>
  <si>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</si>
  <si>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</si>
  <si>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</si>
  <si>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</si>
  <si>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</si>
  <si>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</si>
  <si>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</si>
  <si>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</si>
  <si>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</si>
  <si>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</si>
  <si>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</si>
  <si>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</si>
  <si>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</si>
  <si>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</si>
  <si>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</si>
  <si>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</si>
  <si>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</si>
  <si>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</si>
  <si>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</si>
  <si>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</si>
  <si>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</si>
  <si>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</si>
  <si>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</si>
  <si>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</si>
  <si>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</si>
  <si>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</si>
  <si>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</si>
  <si>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</si>
  <si>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</si>
  <si>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</si>
  <si>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</si>
  <si>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</si>
  <si>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</si>
  <si>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</si>
  <si>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</si>
  <si>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</si>
  <si>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</si>
  <si>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</si>
  <si>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</si>
  <si>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</si>
  <si>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</si>
  <si>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</si>
  <si>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</si>
  <si>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</si>
  <si>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</si>
  <si>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</si>
  <si>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</si>
  <si>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</si>
  <si>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</si>
  <si>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</si>
  <si>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</si>
  <si>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</si>
  <si>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</si>
  <si>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</si>
  <si>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</si>
  <si>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</si>
  <si>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</si>
  <si>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</si>
  <si>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</si>
  <si>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</si>
  <si>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</si>
  <si>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</si>
  <si>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</si>
  <si>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</si>
  <si>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</si>
  <si>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</si>
  <si>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</si>
  <si>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</si>
  <si>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</si>
  <si>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</si>
  <si>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</si>
  <si>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</si>
  <si>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</si>
  <si>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</si>
  <si>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</si>
  <si>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</si>
  <si>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</si>
  <si>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</si>
  <si>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</si>
  <si>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</si>
  <si>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</si>
  <si>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</si>
  <si>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</si>
  <si>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</si>
  <si>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</si>
  <si>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</si>
  <si>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</si>
  <si>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</si>
  <si>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</si>
  <si>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</si>
  <si>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</si>
  <si>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</si>
  <si>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</si>
  <si>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</si>
  <si>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</si>
  <si>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</si>
  <si>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</si>
  <si>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</si>
  <si>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</si>
  <si>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</si>
  <si>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</si>
  <si>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</si>
  <si>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</si>
  <si>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</si>
  <si>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</si>
  <si>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</si>
  <si>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</si>
  <si>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</si>
  <si>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</si>
  <si>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</si>
  <si>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</si>
  <si>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</si>
  <si>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</si>
  <si>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</si>
  <si>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</si>
  <si>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</si>
  <si>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</si>
  <si>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</si>
  <si>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</si>
  <si>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</si>
  <si>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</si>
  <si>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</si>
  <si>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</si>
  <si>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</si>
  <si>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</si>
  <si>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</si>
  <si>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</si>
  <si>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</si>
  <si>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</si>
  <si>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</si>
  <si>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</si>
  <si>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</si>
  <si>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</si>
  <si>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</si>
  <si>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</si>
  <si>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</si>
  <si>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</si>
  <si>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</si>
  <si>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</si>
  <si>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</si>
  <si>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</si>
  <si>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</si>
  <si>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</si>
  <si>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</si>
  <si>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</si>
  <si>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</si>
  <si>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</si>
  <si>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</si>
  <si>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</si>
  <si>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</si>
  <si>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</si>
  <si>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</si>
  <si>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</si>
  <si>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</si>
  <si>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</si>
  <si>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</si>
  <si>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</si>
  <si>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</si>
  <si>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</si>
  <si>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</si>
  <si>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</si>
  <si>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</si>
  <si>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</si>
  <si>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</si>
  <si>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</si>
  <si>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</si>
  <si>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</si>
  <si>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</si>
  <si>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</si>
  <si>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</si>
  <si>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</si>
  <si>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</si>
  <si>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</si>
  <si>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</si>
  <si>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</si>
  <si>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</si>
  <si>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</si>
  <si>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</si>
  <si>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</si>
  <si>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</si>
  <si>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</si>
  <si>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</si>
  <si>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</si>
  <si>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</si>
  <si>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</si>
  <si>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</si>
  <si>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</si>
  <si>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</si>
  <si>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</si>
  <si>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</si>
  <si>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</si>
  <si>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</si>
  <si>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</si>
  <si>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</si>
  <si>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</si>
  <si>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</si>
  <si>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</si>
  <si>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</si>
  <si>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</si>
  <si>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</si>
  <si>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</si>
  <si>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</si>
  <si>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</si>
  <si>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</si>
  <si>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</si>
  <si>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</si>
  <si>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</si>
  <si>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</si>
  <si>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</si>
  <si>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</si>
  <si>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</si>
  <si>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</si>
  <si>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</si>
  <si>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</si>
  <si>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</si>
  <si>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</si>
  <si>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</si>
  <si>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</si>
  <si>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</si>
  <si>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</si>
  <si>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</si>
  <si>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</si>
  <si>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</si>
  <si>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</si>
  <si>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</si>
  <si>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</si>
  <si>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</si>
  <si>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</si>
  <si>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</si>
  <si>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</si>
  <si>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</si>
  <si>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</si>
  <si>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</si>
  <si>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</si>
  <si>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</si>
  <si>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</si>
  <si>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</si>
  <si>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</si>
  <si>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</si>
  <si>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</si>
  <si>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</si>
  <si>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</si>
  <si>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</si>
  <si>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</si>
  <si>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</si>
  <si>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</si>
  <si>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</si>
  <si>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</si>
  <si>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</si>
  <si>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</si>
  <si>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</si>
  <si>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</si>
  <si>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</si>
  <si>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</si>
  <si>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</si>
  <si>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</si>
  <si>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</si>
  <si>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</si>
  <si>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</si>
  <si>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</si>
  <si>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</si>
  <si>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</si>
  <si>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</si>
  <si>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</si>
  <si>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</si>
  <si>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</si>
  <si>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</si>
  <si>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</si>
  <si>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</si>
  <si>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</si>
  <si>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</si>
  <si>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</si>
  <si>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</si>
  <si>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</si>
  <si>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</si>
  <si>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</si>
  <si>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</si>
  <si>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</si>
  <si>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</si>
  <si>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</si>
  <si>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</si>
  <si>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</si>
  <si>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</si>
  <si>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</si>
  <si>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</si>
  <si>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</si>
  <si>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</si>
  <si>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</si>
  <si>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</si>
  <si>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</si>
  <si>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</si>
  <si>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</si>
  <si>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</si>
  <si>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</si>
  <si>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</si>
  <si>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</si>
  <si>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</si>
  <si>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</si>
  <si>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</si>
  <si>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</si>
  <si>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</si>
  <si>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</si>
  <si>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</si>
  <si>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</si>
  <si>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</si>
  <si>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</si>
  <si>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</si>
  <si>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</si>
  <si>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</si>
  <si>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</si>
  <si>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</si>
  <si>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</si>
  <si>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</si>
  <si>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</si>
  <si>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</si>
  <si>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</si>
  <si>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</si>
  <si>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</si>
  <si>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</si>
  <si>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</si>
  <si>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</si>
  <si>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</si>
  <si>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</si>
  <si>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</si>
  <si>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</si>
  <si>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</si>
  <si>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</si>
  <si>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</si>
  <si>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</si>
  <si>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</si>
  <si>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</si>
  <si>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</si>
  <si>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</si>
  <si>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</si>
  <si>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</si>
  <si>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</si>
  <si>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</si>
  <si>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</si>
  <si>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</si>
  <si>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</si>
  <si>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</si>
  <si>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</si>
  <si>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</si>
  <si>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</si>
  <si>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</si>
  <si>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</si>
  <si>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</si>
  <si>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</si>
  <si>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</si>
  <si>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</si>
  <si>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</si>
  <si>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</si>
  <si>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</si>
  <si>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</si>
  <si>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</si>
  <si>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</si>
  <si>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</si>
  <si>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</si>
  <si>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</si>
  <si>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</si>
  <si>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</si>
  <si>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</si>
  <si>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</si>
  <si>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</si>
  <si>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</si>
  <si>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</si>
  <si>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</si>
  <si>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</si>
  <si>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</si>
  <si>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</si>
  <si>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</si>
  <si>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</si>
  <si>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</si>
  <si>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</si>
  <si>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</si>
  <si>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</si>
  <si>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</si>
  <si>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</si>
  <si>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</si>
  <si>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</si>
  <si>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</si>
  <si>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</si>
  <si>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</si>
  <si>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</si>
  <si>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</si>
  <si>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</si>
  <si>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</si>
  <si>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</si>
  <si>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</si>
  <si>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</si>
  <si>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</si>
  <si>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</si>
  <si>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</si>
  <si>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</si>
  <si>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</si>
  <si>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</si>
  <si>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</si>
  <si>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</si>
  <si>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</si>
  <si>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</si>
  <si>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</si>
  <si>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</si>
  <si>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</si>
  <si>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</si>
  <si>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</si>
  <si>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</si>
  <si>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</si>
  <si>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</si>
  <si>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</si>
  <si>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</si>
  <si>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</si>
  <si>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</si>
  <si>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</si>
  <si>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</si>
  <si>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</si>
  <si>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</si>
  <si>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</si>
  <si>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</si>
  <si>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</si>
  <si>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</si>
  <si>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</si>
  <si>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</si>
  <si>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</si>
  <si>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</si>
  <si>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</si>
  <si>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</si>
  <si>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</si>
  <si>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</si>
  <si>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</si>
  <si>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</si>
  <si>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</si>
  <si>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</si>
  <si>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</si>
  <si>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</si>
  <si>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</si>
  <si>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</si>
  <si>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</si>
  <si>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</si>
  <si>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</si>
  <si>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</si>
  <si>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</si>
  <si>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</si>
  <si>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</si>
  <si>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</si>
  <si>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</si>
  <si>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</si>
  <si>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</si>
  <si>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</si>
  <si>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</si>
  <si>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</si>
  <si>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</si>
  <si>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</si>
  <si>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</si>
  <si>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</si>
  <si>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</si>
  <si>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</si>
  <si>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</si>
  <si>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</si>
  <si>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</si>
  <si>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</si>
  <si>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</si>
  <si>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</si>
  <si>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</si>
  <si>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</si>
  <si>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</si>
  <si>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</si>
  <si>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</si>
  <si>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</si>
  <si>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</si>
  <si>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</si>
  <si>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</si>
  <si>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</si>
  <si>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</si>
  <si>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</si>
  <si>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</si>
  <si>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</si>
  <si>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</si>
  <si>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</si>
  <si>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</si>
  <si>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</si>
  <si>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</si>
  <si>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</si>
  <si>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</si>
  <si>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</si>
  <si>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</si>
  <si>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</si>
  <si>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</si>
  <si>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</si>
  <si>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</si>
  <si>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</si>
  <si>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</si>
  <si>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</si>
  <si>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</si>
  <si>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</si>
  <si>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</si>
  <si>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</si>
  <si>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</si>
  <si>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</si>
  <si>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</si>
  <si>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</si>
  <si>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</si>
  <si>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</si>
  <si>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</si>
  <si>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</si>
  <si>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</si>
  <si>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</si>
  <si>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</si>
  <si>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</si>
  <si>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</si>
  <si>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</si>
  <si>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</si>
  <si>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</si>
  <si>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</si>
  <si>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</si>
  <si>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</si>
  <si>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</si>
  <si>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</si>
  <si>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</si>
  <si>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</si>
  <si>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</si>
  <si>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</si>
  <si>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</si>
  <si>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</si>
  <si>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</si>
  <si>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</si>
  <si>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</si>
  <si>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</si>
  <si>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</si>
  <si>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</si>
  <si>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</si>
  <si>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</si>
  <si>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</si>
  <si>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</si>
  <si>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</si>
  <si>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</si>
  <si>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</si>
  <si>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</si>
  <si>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</si>
  <si>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</si>
  <si>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</si>
  <si>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</si>
  <si>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</si>
  <si>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</si>
  <si>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</si>
  <si>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</si>
  <si>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</si>
  <si>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</si>
  <si>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</si>
  <si>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</si>
  <si>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</si>
  <si>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</si>
  <si>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</si>
  <si>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</si>
  <si>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</si>
  <si>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</si>
  <si>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</si>
  <si>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</si>
  <si>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</si>
  <si>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</si>
  <si>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</si>
  <si>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</si>
  <si>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</si>
  <si>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</si>
  <si>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</si>
  <si>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</si>
  <si>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</si>
  <si>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</si>
  <si>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</si>
  <si>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</si>
  <si>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</si>
  <si>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</si>
  <si>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</si>
  <si>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</si>
  <si>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</si>
  <si>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</si>
  <si>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</si>
  <si>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</si>
  <si>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</si>
  <si>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</si>
  <si>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</si>
  <si>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</si>
  <si>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</si>
  <si>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</si>
  <si>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</si>
  <si>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</si>
  <si>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</si>
  <si>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</si>
  <si>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</si>
  <si>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</si>
  <si>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</si>
  <si>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</si>
  <si>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</si>
  <si>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</si>
  <si>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</si>
  <si>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</si>
  <si>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</si>
  <si>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</si>
  <si>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</si>
  <si>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</si>
  <si>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</si>
  <si>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</si>
  <si>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</si>
  <si>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</si>
  <si>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</si>
  <si>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</si>
  <si>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</si>
  <si>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</si>
  <si>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</si>
  <si>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</si>
  <si>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</si>
  <si>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</si>
  <si>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</si>
  <si>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</si>
  <si>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</si>
  <si>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</si>
  <si>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</si>
  <si>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</si>
  <si>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</si>
  <si>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</si>
  <si>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</si>
  <si>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</si>
  <si>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</si>
  <si>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</si>
  <si>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</si>
  <si>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</si>
  <si>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</si>
  <si>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</si>
  <si>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</si>
  <si>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</si>
  <si>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</si>
  <si>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</si>
  <si>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</si>
  <si>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</si>
  <si>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</si>
  <si>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</si>
  <si>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</si>
  <si>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</si>
  <si>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</si>
  <si>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</si>
  <si>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</si>
  <si>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</si>
  <si>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</si>
  <si>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</si>
  <si>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</si>
  <si>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</si>
  <si>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</si>
  <si>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</si>
  <si>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</si>
  <si>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</si>
  <si>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</si>
  <si>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</si>
  <si>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</si>
  <si>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</si>
  <si>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</si>
  <si>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</si>
  <si>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</si>
  <si>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</si>
  <si>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</si>
  <si>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</si>
  <si>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</si>
  <si>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</si>
  <si>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</si>
  <si>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</si>
  <si>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</si>
  <si>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</si>
  <si>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</si>
  <si>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</si>
  <si>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</si>
  <si>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</si>
  <si>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</si>
  <si>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</si>
  <si>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</si>
  <si>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</si>
  <si>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</si>
  <si>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</si>
  <si>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</si>
  <si>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</si>
  <si>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</si>
  <si>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</si>
  <si>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</si>
  <si>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</si>
  <si>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</si>
  <si>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</si>
  <si>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</si>
  <si>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</si>
  <si>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</si>
  <si>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</si>
  <si>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</si>
  <si>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</si>
  <si>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</si>
  <si>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</si>
  <si>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</si>
  <si>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</si>
  <si>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</si>
  <si>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</si>
  <si>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</si>
  <si>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</si>
  <si>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</si>
  <si>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</si>
  <si>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</si>
  <si>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</si>
  <si>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</si>
  <si>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</si>
  <si>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</si>
  <si>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</si>
  <si>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</si>
  <si>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</si>
  <si>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</si>
  <si>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</si>
  <si>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</si>
  <si>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</si>
  <si>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</si>
  <si>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</si>
  <si>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</si>
  <si>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</si>
  <si>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</si>
  <si>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</si>
  <si>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</si>
  <si>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</si>
  <si>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</si>
  <si>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</si>
  <si>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</si>
  <si>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</si>
  <si>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</si>
  <si>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</si>
  <si>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</si>
  <si>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</si>
  <si>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</si>
  <si>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</si>
  <si>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</si>
  <si>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</si>
  <si>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</si>
  <si>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</si>
  <si>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</si>
  <si>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</si>
  <si>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</si>
  <si>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</si>
  <si>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</si>
  <si>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</si>
  <si>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</si>
  <si>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</si>
  <si>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</si>
  <si>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</si>
  <si>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</si>
  <si>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</si>
  <si>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</si>
  <si>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</si>
  <si>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</si>
  <si>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</si>
  <si>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</si>
  <si>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</si>
  <si>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</si>
  <si>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</si>
  <si>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</si>
  <si>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</si>
  <si>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</si>
  <si>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</si>
  <si>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</si>
  <si>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</si>
  <si>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</si>
  <si>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</si>
  <si>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</si>
  <si>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</si>
  <si>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</si>
  <si>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</si>
  <si>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</si>
  <si>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</si>
  <si>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</si>
  <si>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</si>
  <si>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</si>
  <si>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</si>
  <si>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</si>
  <si>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</si>
  <si>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</si>
  <si>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</si>
  <si>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</si>
  <si>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</si>
  <si>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</si>
  <si>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</si>
  <si>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</si>
  <si>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</si>
  <si>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</si>
  <si>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</si>
  <si>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</si>
  <si>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</si>
  <si>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</si>
  <si>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</si>
  <si>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</si>
  <si>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</si>
  <si>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</si>
  <si>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</si>
  <si>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</si>
  <si>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</si>
  <si>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</si>
  <si>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</si>
  <si>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</si>
  <si>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</si>
  <si>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</si>
  <si>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</si>
  <si>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</si>
  <si>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</si>
  <si>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</si>
  <si>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</si>
  <si>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</si>
  <si>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</si>
  <si>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</si>
  <si>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</si>
  <si>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</si>
  <si>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</si>
  <si>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</si>
  <si>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</si>
  <si>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</si>
  <si>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</si>
  <si>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</si>
  <si>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</si>
  <si>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</si>
  <si>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</si>
  <si>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</si>
  <si>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</si>
  <si>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</si>
  <si>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</si>
  <si>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</si>
  <si>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</si>
  <si>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</si>
  <si>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</si>
  <si>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</si>
  <si>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</si>
  <si>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</si>
  <si>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</si>
  <si>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</si>
  <si>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</si>
  <si>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</si>
  <si>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</si>
  <si>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</si>
  <si>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</si>
  <si>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</si>
  <si>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</si>
  <si>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</si>
  <si>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</si>
  <si>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</si>
  <si>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</si>
  <si>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</si>
  <si>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</si>
  <si>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</si>
  <si>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</si>
  <si>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</si>
  <si>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</si>
  <si>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</si>
  <si>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</si>
  <si>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</si>
  <si>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</si>
  <si>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</si>
  <si>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</si>
  <si>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</si>
  <si>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</si>
  <si>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</si>
  <si>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</si>
  <si>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</si>
  <si>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</si>
  <si>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</si>
  <si>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</si>
  <si>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</si>
  <si>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</si>
  <si>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</si>
  <si>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</si>
  <si>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</si>
  <si>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</si>
  <si>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</si>
  <si>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</si>
  <si>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</si>
  <si>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</si>
  <si>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</si>
  <si>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</si>
  <si>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</si>
  <si>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</si>
  <si>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</si>
  <si>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</si>
  <si>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</si>
  <si>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</si>
  <si>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</si>
  <si>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</si>
  <si>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</si>
  <si>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</si>
  <si>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</si>
  <si>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</si>
  <si>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</si>
  <si>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</si>
  <si>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</si>
  <si>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</si>
  <si>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</si>
  <si>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</si>
  <si>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</si>
  <si>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</si>
  <si>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</si>
  <si>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</si>
  <si>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</si>
  <si>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</si>
  <si>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</si>
  <si>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</si>
  <si>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</si>
  <si>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</si>
  <si>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</si>
  <si>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</si>
  <si>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</si>
  <si>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</si>
  <si>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</si>
  <si>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</si>
  <si>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</si>
  <si>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</si>
  <si>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</si>
  <si>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</si>
  <si>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</si>
  <si>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</si>
  <si>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</si>
  <si>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</si>
  <si>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</si>
  <si>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</si>
  <si>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</si>
  <si>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</si>
  <si>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</si>
  <si>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</si>
  <si>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</si>
  <si>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</si>
  <si>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</si>
  <si>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</si>
  <si>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</si>
  <si>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</si>
  <si>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</si>
  <si>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</si>
  <si>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</si>
  <si>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</si>
  <si>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</si>
  <si>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</si>
  <si>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</si>
  <si>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</si>
  <si>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</si>
  <si>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</si>
  <si>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</si>
  <si>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</si>
  <si>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</si>
  <si>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</si>
  <si>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</si>
  <si>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</si>
  <si>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</si>
  <si>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</si>
  <si>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</si>
  <si>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</si>
  <si>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</si>
  <si>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</si>
  <si>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</si>
  <si>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</si>
  <si>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</si>
  <si>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</si>
  <si>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</si>
  <si>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</si>
  <si>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</si>
  <si>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</si>
  <si>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</si>
  <si>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</si>
  <si>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</si>
  <si>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</si>
  <si>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</si>
  <si>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</si>
  <si>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</si>
  <si>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</si>
  <si>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</si>
  <si>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</si>
  <si>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</si>
  <si>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</si>
  <si>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</si>
  <si>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</si>
  <si>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</si>
  <si>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</si>
  <si>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</si>
  <si>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</si>
  <si>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</si>
  <si>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</si>
  <si>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</si>
  <si>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</si>
  <si>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</si>
  <si>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</si>
  <si>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</si>
  <si>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</si>
  <si>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</si>
  <si>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</si>
  <si>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</si>
  <si>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</si>
  <si>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</si>
  <si>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</si>
  <si>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</si>
  <si>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</si>
  <si>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</si>
  <si>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</si>
  <si>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</si>
  <si>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</si>
  <si>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</si>
  <si>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</si>
  <si>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</si>
  <si>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</si>
  <si>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</si>
  <si>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</si>
  <si>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</si>
  <si>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</si>
  <si>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</si>
  <si>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</si>
  <si>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</si>
  <si>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</si>
  <si>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</si>
  <si>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</si>
  <si>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</si>
  <si>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</si>
  <si>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</si>
  <si>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</si>
  <si>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</si>
  <si>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</si>
  <si>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</si>
  <si>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</si>
  <si>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</si>
  <si>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</si>
  <si>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</si>
  <si>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</si>
  <si>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</si>
  <si>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</si>
  <si>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</si>
  <si>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</si>
  <si>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</si>
  <si>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</si>
  <si>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</si>
  <si>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</si>
  <si>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</si>
  <si>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</si>
  <si>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</si>
  <si>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</si>
  <si>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</si>
  <si>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</si>
  <si>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</si>
  <si>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</si>
  <si>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</si>
  <si>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</si>
  <si>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</si>
  <si>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</si>
  <si>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</si>
  <si>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</si>
  <si>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</si>
  <si>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</si>
  <si>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</si>
  <si>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</si>
  <si>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</si>
  <si>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</si>
  <si>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</si>
  <si>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</si>
  <si>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</si>
  <si>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</si>
  <si>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</si>
  <si>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</si>
  <si>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</si>
  <si>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</si>
  <si>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</si>
  <si>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</si>
  <si>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</si>
  <si>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</si>
  <si>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</si>
  <si>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</si>
  <si>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</si>
  <si>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</si>
  <si>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</si>
  <si>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</si>
  <si>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</si>
  <si>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</si>
  <si>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</si>
  <si>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</si>
  <si>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</si>
  <si>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</si>
  <si>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</si>
  <si>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</si>
  <si>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</si>
  <si>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</si>
  <si>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</si>
  <si>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</si>
  <si>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</si>
  <si>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</si>
  <si>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</si>
  <si>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</si>
  <si>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</si>
  <si>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</si>
  <si>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</si>
  <si>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</si>
  <si>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</si>
  <si>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</si>
  <si>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</si>
  <si>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</si>
  <si>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</si>
  <si>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</si>
  <si>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</si>
  <si>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</si>
  <si>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</si>
  <si>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</si>
  <si>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</si>
  <si>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</si>
  <si>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</si>
  <si>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</si>
  <si>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</si>
  <si>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</si>
  <si>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</si>
  <si>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</si>
  <si>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</si>
  <si>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</si>
  <si>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</si>
  <si>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</si>
  <si>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</si>
  <si>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</si>
  <si>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</si>
  <si>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</si>
  <si>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</si>
  <si>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</si>
  <si>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</si>
  <si>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</si>
  <si>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</si>
  <si>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</si>
  <si>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</si>
  <si>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</si>
  <si>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</si>
  <si>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</si>
  <si>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</si>
  <si>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</si>
  <si>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</si>
  <si>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</si>
  <si>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</si>
  <si>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</si>
  <si>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</si>
  <si>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</si>
  <si>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</si>
  <si>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</si>
  <si>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</si>
  <si>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</si>
  <si>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</si>
  <si>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</si>
  <si>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</si>
  <si>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</si>
  <si>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</si>
  <si>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</si>
  <si>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</si>
  <si>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</si>
  <si>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</si>
  <si>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</si>
  <si>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</si>
  <si>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</si>
  <si>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</si>
  <si>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</si>
  <si>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</si>
  <si>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</si>
  <si>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</si>
  <si>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</si>
  <si>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</si>
  <si>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</si>
  <si>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</si>
  <si>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</si>
  <si>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</si>
  <si>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</si>
  <si>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</si>
  <si>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</si>
  <si>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</si>
  <si>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</si>
  <si>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</si>
  <si>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</si>
  <si>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</si>
  <si>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</si>
  <si>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</si>
  <si>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</si>
  <si>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</si>
  <si>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</si>
  <si>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</si>
  <si>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</si>
  <si>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</si>
  <si>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</si>
  <si>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</si>
  <si>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</si>
  <si>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</si>
  <si>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</si>
  <si>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</si>
  <si>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</si>
  <si>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</si>
  <si>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</si>
  <si>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</si>
  <si>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</si>
  <si>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</si>
  <si>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</si>
  <si>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</si>
  <si>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</si>
  <si>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</si>
  <si>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</si>
  <si>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</si>
  <si>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</si>
  <si>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</si>
  <si>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</si>
  <si>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</si>
  <si>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</si>
  <si>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</si>
  <si>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</si>
  <si>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</si>
  <si>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</si>
  <si>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</si>
  <si>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</si>
  <si>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</si>
  <si>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</si>
  <si>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</si>
  <si>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</si>
  <si>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</si>
  <si>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</si>
  <si>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</si>
  <si>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</si>
  <si>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</si>
  <si>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</si>
  <si>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</si>
  <si>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</si>
  <si>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</si>
  <si>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</si>
  <si>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</si>
  <si>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</si>
  <si>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</si>
  <si>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</si>
  <si>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</si>
  <si>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</si>
  <si>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</si>
  <si>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</si>
  <si>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</si>
  <si>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</si>
  <si>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</si>
  <si>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</si>
  <si>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</si>
  <si>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</si>
  <si>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</si>
  <si>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</si>
  <si>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</si>
  <si>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</si>
  <si>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</si>
  <si>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</si>
  <si>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</si>
  <si>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</si>
  <si>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</si>
  <si>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</si>
  <si>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</si>
  <si>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</si>
  <si>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</si>
  <si>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</si>
  <si>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</si>
  <si>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</si>
  <si>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</si>
  <si>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</si>
  <si>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</si>
  <si>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</si>
  <si>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</si>
  <si>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</si>
  <si>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</si>
  <si>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</si>
  <si>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</si>
  <si>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</si>
  <si>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</si>
  <si>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</si>
  <si>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</si>
  <si>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</si>
  <si>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</si>
  <si>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</si>
  <si>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</si>
  <si>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</si>
  <si>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</si>
  <si>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</si>
  <si>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</si>
  <si>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</si>
  <si>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</si>
  <si>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</si>
  <si>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</si>
  <si>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</si>
  <si>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</si>
  <si>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</si>
  <si>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</si>
  <si>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</si>
  <si>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</si>
  <si>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</si>
  <si>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</si>
  <si>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</si>
  <si>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</si>
  <si>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</si>
  <si>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</si>
  <si>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</si>
  <si>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</si>
  <si>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</si>
  <si>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</si>
  <si>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</si>
  <si>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</si>
  <si>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</si>
  <si>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</si>
  <si>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</si>
  <si>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</si>
  <si>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</si>
  <si>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</si>
  <si>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</si>
  <si>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</si>
  <si>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</si>
  <si>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</si>
  <si>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</si>
  <si>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</si>
  <si>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</si>
  <si>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</si>
  <si>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</si>
  <si>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</si>
  <si>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</si>
  <si>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</si>
  <si>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</si>
  <si>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</si>
  <si>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</si>
  <si>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</si>
  <si>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</si>
  <si>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</si>
  <si>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</si>
  <si>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</si>
  <si>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</si>
  <si>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</si>
  <si>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</si>
  <si>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</si>
  <si>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</si>
  <si>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</si>
  <si>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</si>
  <si>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</si>
  <si>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</si>
  <si>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</si>
  <si>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</si>
  <si>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</si>
  <si>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</si>
  <si>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</si>
  <si>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</si>
  <si>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</si>
  <si>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</si>
  <si>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</si>
  <si>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</si>
  <si>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</si>
  <si>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</si>
  <si>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</si>
  <si>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</si>
  <si>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</si>
  <si>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</si>
  <si>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</si>
  <si>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</si>
  <si>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</si>
  <si>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</si>
  <si>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</si>
  <si>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</si>
  <si>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</si>
  <si>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</si>
  <si>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</si>
  <si>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</si>
  <si>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</si>
  <si>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</si>
  <si>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</si>
  <si>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</si>
  <si>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</si>
  <si>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</si>
  <si>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</si>
  <si>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</si>
  <si>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</si>
  <si>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</si>
  <si>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</si>
  <si>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</si>
  <si>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</si>
  <si>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</si>
  <si>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</si>
  <si>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</si>
  <si>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</si>
  <si>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</si>
  <si>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</si>
  <si>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</si>
  <si>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</si>
  <si>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</si>
  <si>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</si>
  <si>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</si>
  <si>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</si>
  <si>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</si>
  <si>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</si>
  <si>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</si>
  <si>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</si>
  <si>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</si>
  <si>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</si>
  <si>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</si>
  <si>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</si>
  <si>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</si>
  <si>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</si>
  <si>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</si>
  <si>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</si>
  <si>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</si>
  <si>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</si>
  <si>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</si>
  <si>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</si>
  <si>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</si>
  <si>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</si>
  <si>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</si>
  <si>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</si>
  <si>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</si>
  <si>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</si>
  <si>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</si>
  <si>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</si>
  <si>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</si>
  <si>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</si>
  <si>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</si>
  <si>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</si>
  <si>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</si>
  <si>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</si>
  <si>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</si>
  <si>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</si>
  <si>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</si>
  <si>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</si>
  <si>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</si>
  <si>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</si>
  <si>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</si>
  <si>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</si>
  <si>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</si>
  <si>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</si>
  <si>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</si>
  <si>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</si>
  <si>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</si>
  <si>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</si>
  <si>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</si>
  <si>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</si>
  <si>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</si>
  <si>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</si>
  <si>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</si>
  <si>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</si>
  <si>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</si>
  <si>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</si>
  <si>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</si>
  <si>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</si>
  <si>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</si>
  <si>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</si>
  <si>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</si>
  <si>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</si>
  <si>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</si>
  <si>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</si>
  <si>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</si>
  <si>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</si>
  <si>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</si>
  <si>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</si>
  <si>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</si>
  <si>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</si>
  <si>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</si>
  <si>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</si>
  <si>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</si>
  <si>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</si>
  <si>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</si>
  <si>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</si>
  <si>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</si>
  <si>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</si>
  <si>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</si>
  <si>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</si>
  <si>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</si>
  <si>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</si>
  <si>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</si>
  <si>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</si>
  <si>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</si>
  <si>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</si>
  <si>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</si>
  <si>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</si>
  <si>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</si>
  <si>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</si>
  <si>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</si>
  <si>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</si>
  <si>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</si>
  <si>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</si>
  <si>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</si>
  <si>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</si>
  <si>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</si>
  <si>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</si>
  <si>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</si>
  <si>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</si>
  <si>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</si>
  <si>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</si>
  <si>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</si>
  <si>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</si>
  <si>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</si>
  <si>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</si>
  <si>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</si>
  <si>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</si>
  <si>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</si>
  <si>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</si>
  <si>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</si>
  <si>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</si>
  <si>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</si>
  <si>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</si>
  <si>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</si>
  <si>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</si>
  <si>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</si>
  <si>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</si>
  <si>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</si>
  <si>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</si>
  <si>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</si>
  <si>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</si>
  <si>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</si>
  <si>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</si>
  <si>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</si>
  <si>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</si>
  <si>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</si>
  <si>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</si>
  <si>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</si>
  <si>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</si>
  <si>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</si>
  <si>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</si>
  <si>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</si>
  <si>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</si>
  <si>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</si>
  <si>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</si>
  <si>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</si>
  <si>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</si>
  <si>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</si>
  <si>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</si>
  <si>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</si>
  <si>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</si>
  <si>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</si>
  <si>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</si>
  <si>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</si>
  <si>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</si>
  <si>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</si>
  <si>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</si>
  <si>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</si>
  <si>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</si>
  <si>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</si>
  <si>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</si>
  <si>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</si>
  <si>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</si>
  <si>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</si>
  <si>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</si>
  <si>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</si>
  <si>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</si>
  <si>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</si>
  <si>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</si>
  <si>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</si>
  <si>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</si>
  <si>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</si>
  <si>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</si>
  <si>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</si>
  <si>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</si>
  <si>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</si>
  <si>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</si>
  <si>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</si>
  <si>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</si>
  <si>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</si>
  <si>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</si>
  <si>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</si>
  <si>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</si>
  <si>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</si>
  <si>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</si>
  <si>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</si>
  <si>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</si>
  <si>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</si>
  <si>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</si>
  <si>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</si>
  <si>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</si>
  <si>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</si>
  <si>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</si>
  <si>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</si>
  <si>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</si>
  <si>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</si>
  <si>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</si>
  <si>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</si>
  <si>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</si>
  <si>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</si>
  <si>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</si>
  <si>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</si>
  <si>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</si>
  <si>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</si>
  <si>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</si>
  <si>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</si>
  <si>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</si>
  <si>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</si>
  <si>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</si>
  <si>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</si>
  <si>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</si>
  <si>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</si>
  <si>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</si>
  <si>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</si>
  <si>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</si>
  <si>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</si>
  <si>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</si>
  <si>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</si>
  <si>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</si>
  <si>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</si>
  <si>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</si>
  <si>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</si>
  <si>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</si>
  <si>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</si>
  <si>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</si>
  <si>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</si>
  <si>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</si>
  <si>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</si>
  <si>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</si>
  <si>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</si>
  <si>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</si>
  <si>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</si>
  <si>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</si>
  <si>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</si>
  <si>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</si>
  <si>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</si>
  <si>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</si>
  <si>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</si>
  <si>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</si>
  <si>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</si>
  <si>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</si>
  <si>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</si>
  <si>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</si>
  <si>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</si>
  <si>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</si>
  <si>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</si>
  <si>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</si>
  <si>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</si>
  <si>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</si>
  <si>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</si>
  <si>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</si>
  <si>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</si>
  <si>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</si>
  <si>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</si>
  <si>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</si>
  <si>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</si>
  <si>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</si>
  <si>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</si>
  <si>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</si>
  <si>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</si>
  <si>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</si>
  <si>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</si>
  <si>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</si>
  <si>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</si>
  <si>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</si>
  <si>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</si>
  <si>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</si>
  <si>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</si>
  <si>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</si>
  <si>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</si>
  <si>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</si>
  <si>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</si>
  <si>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</si>
  <si>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</si>
  <si>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</si>
  <si>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</si>
  <si>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</si>
  <si>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</si>
  <si>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</si>
  <si>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</si>
  <si>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</si>
  <si>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</si>
  <si>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</si>
  <si>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</si>
  <si>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</si>
  <si>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</si>
  <si>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</si>
  <si>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</si>
  <si>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</si>
  <si>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</si>
  <si>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</si>
  <si>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</si>
  <si>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</si>
  <si>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</si>
  <si>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</si>
  <si>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</si>
  <si>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</si>
  <si>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</si>
  <si>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</si>
  <si>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</si>
  <si>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</si>
  <si>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</si>
  <si>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</si>
  <si>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</si>
  <si>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</si>
  <si>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</si>
  <si>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</si>
  <si>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</si>
  <si>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</si>
  <si>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</si>
  <si>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</si>
  <si>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</si>
  <si>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</si>
  <si>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</si>
  <si>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</si>
  <si>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</si>
  <si>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</si>
  <si>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</si>
  <si>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</si>
  <si>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</si>
  <si>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</si>
  <si>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</si>
  <si>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</si>
  <si>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</si>
  <si>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</si>
  <si>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</si>
  <si>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</si>
  <si>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</si>
  <si>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</si>
  <si>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</si>
  <si>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</si>
  <si>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</si>
  <si>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</si>
  <si>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</si>
  <si>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</si>
  <si>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</si>
  <si>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</si>
  <si>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</si>
  <si>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</si>
  <si>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</si>
  <si>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</si>
  <si>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</si>
  <si>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</si>
  <si>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</si>
  <si>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</si>
  <si>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</si>
  <si>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</si>
  <si>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</si>
  <si>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</si>
  <si>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</si>
  <si>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</si>
  <si>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</si>
  <si>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</si>
  <si>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</si>
  <si>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</si>
  <si>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</si>
  <si>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</si>
  <si>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</si>
  <si>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</si>
  <si>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</si>
  <si>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</si>
  <si>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</si>
  <si>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</si>
  <si>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</si>
  <si>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</si>
  <si>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</si>
  <si>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</si>
  <si>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</si>
  <si>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</si>
  <si>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</si>
  <si>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</si>
  <si>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</si>
  <si>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</si>
  <si>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</si>
  <si>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</si>
  <si>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</si>
  <si>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</si>
  <si>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</si>
  <si>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</si>
  <si>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</si>
  <si>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</si>
  <si>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</si>
  <si>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</si>
  <si>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</si>
  <si>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</si>
  <si>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</si>
  <si>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</si>
  <si>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</si>
  <si>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</si>
  <si>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</si>
  <si>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</si>
  <si>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</si>
  <si>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</si>
  <si>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</si>
  <si>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</si>
  <si>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</si>
  <si>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</si>
  <si>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</si>
  <si>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</si>
  <si>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</si>
  <si>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</si>
  <si>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</si>
  <si>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</si>
  <si>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</si>
  <si>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</si>
  <si>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</si>
  <si>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</si>
  <si>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</si>
  <si>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</si>
  <si>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</si>
  <si>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</si>
  <si>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</si>
  <si>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</si>
  <si>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</si>
  <si>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</si>
  <si>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</si>
  <si>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</si>
  <si>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</si>
  <si>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</si>
  <si>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</si>
  <si>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</si>
  <si>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</si>
  <si>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</si>
  <si>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</si>
  <si>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</si>
  <si>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</si>
  <si>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</si>
  <si>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</si>
  <si>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</si>
  <si>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</si>
  <si>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</si>
  <si>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</si>
  <si>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</si>
  <si>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</si>
  <si>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</si>
  <si>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</si>
  <si>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</si>
  <si>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</si>
  <si>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</si>
  <si>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</si>
  <si>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</si>
  <si>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</si>
  <si>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</si>
  <si>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</si>
  <si>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</si>
  <si>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</si>
  <si>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</si>
  <si>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</si>
  <si>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</si>
  <si>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</si>
  <si>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</si>
  <si>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</si>
  <si>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</si>
  <si>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</si>
  <si>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</si>
  <si>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</si>
  <si>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</si>
  <si>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</si>
  <si>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</si>
  <si>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</si>
  <si>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</si>
  <si>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</si>
  <si>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</si>
  <si>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</si>
  <si>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</si>
  <si>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</si>
  <si>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</si>
  <si>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</si>
  <si>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</si>
  <si>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</si>
  <si>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</si>
  <si>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</si>
  <si>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</si>
  <si>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</si>
  <si>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</si>
  <si>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</si>
  <si>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</si>
  <si>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</si>
  <si>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</si>
  <si>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</si>
  <si>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</si>
  <si>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</si>
  <si>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</si>
  <si>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</si>
  <si>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</si>
  <si>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</si>
  <si>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</si>
  <si>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</si>
  <si>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</si>
  <si>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</si>
  <si>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</si>
  <si>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</si>
  <si>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</si>
  <si>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</si>
  <si>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</si>
  <si>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</si>
  <si>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</si>
  <si>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</si>
  <si>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</si>
  <si>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</si>
  <si>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</si>
  <si>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</si>
  <si>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</si>
  <si>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</si>
  <si>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</si>
  <si>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</si>
  <si>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</si>
  <si>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</si>
  <si>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</si>
  <si>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</si>
  <si>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</si>
  <si>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</si>
  <si>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</si>
  <si>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</si>
  <si>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</si>
  <si>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</si>
  <si>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</si>
  <si>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</si>
  <si>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</si>
  <si>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</si>
  <si>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</si>
  <si>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</si>
  <si>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</si>
  <si>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</si>
  <si>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</si>
  <si>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</si>
  <si>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</si>
  <si>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</si>
  <si>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</si>
  <si>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</si>
  <si>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</si>
  <si>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</si>
  <si>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</si>
  <si>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</si>
  <si>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</si>
  <si>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</si>
  <si>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</si>
  <si>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</si>
  <si>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</si>
  <si>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</si>
  <si>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</si>
  <si>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</si>
  <si>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</si>
  <si>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</si>
  <si>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</si>
  <si>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</si>
  <si>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</si>
  <si>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</si>
  <si>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</si>
  <si>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</si>
  <si>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</si>
  <si>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</si>
  <si>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</si>
  <si>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</si>
  <si>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</si>
  <si>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</si>
  <si>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</si>
  <si>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</si>
  <si>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</si>
  <si>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</si>
  <si>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</si>
  <si>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</si>
  <si>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</si>
  <si>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</si>
  <si>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</si>
  <si>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</si>
  <si>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</si>
  <si>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</si>
  <si>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</si>
  <si>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</si>
  <si>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</si>
  <si>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</si>
  <si>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</si>
  <si>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</si>
  <si>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</si>
  <si>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</si>
  <si>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</si>
  <si>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</si>
  <si>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</si>
  <si>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</si>
  <si>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</si>
  <si>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</si>
  <si>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</si>
  <si>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</si>
  <si>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</si>
  <si>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</si>
  <si>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</si>
  <si>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</si>
  <si>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</si>
  <si>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</si>
  <si>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</si>
  <si>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</si>
  <si>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</si>
  <si>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</si>
  <si>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</si>
  <si>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</si>
  <si>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</si>
  <si>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</si>
  <si>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</si>
  <si>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</si>
  <si>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</si>
  <si>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</si>
  <si>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</si>
  <si>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</si>
  <si>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</si>
  <si>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</si>
  <si>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</si>
  <si>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</si>
  <si>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</si>
  <si>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</si>
  <si>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</si>
  <si>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</si>
  <si>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</si>
  <si>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</si>
  <si>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</si>
  <si>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</si>
  <si>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</si>
  <si>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</si>
  <si>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</si>
  <si>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</si>
  <si>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</si>
  <si>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</si>
  <si>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</si>
  <si>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</si>
  <si>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</si>
  <si>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</si>
  <si>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</si>
  <si>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</si>
  <si>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</si>
  <si>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</si>
  <si>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</si>
  <si>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</si>
  <si>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</si>
  <si>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</si>
  <si>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</si>
  <si>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</si>
  <si>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</si>
  <si>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</si>
  <si>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</si>
  <si>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</si>
  <si>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</si>
  <si>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</si>
  <si>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</si>
  <si>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</si>
  <si>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</si>
  <si>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</si>
  <si>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</si>
  <si>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</si>
  <si>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</si>
  <si>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</si>
  <si>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</si>
  <si>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</si>
  <si>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</si>
  <si>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</si>
  <si>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</si>
  <si>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</si>
  <si>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</si>
  <si>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</si>
  <si>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</si>
  <si>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</si>
  <si>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</si>
  <si>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</si>
  <si>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</si>
  <si>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</si>
  <si>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</si>
  <si>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</si>
  <si>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</si>
  <si>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</si>
  <si>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</si>
  <si>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</si>
  <si>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</si>
  <si>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</si>
  <si>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</si>
  <si>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</si>
  <si>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</si>
  <si>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</si>
  <si>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</si>
  <si>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</si>
  <si>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</si>
  <si>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</si>
  <si>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</si>
  <si>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</si>
  <si>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</si>
  <si>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</si>
  <si>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</si>
  <si>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</si>
  <si>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</si>
  <si>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</si>
  <si>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</si>
  <si>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</si>
  <si>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</si>
  <si>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</si>
  <si>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</si>
  <si>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</si>
  <si>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</si>
  <si>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</si>
  <si>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</si>
  <si>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</si>
  <si>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</si>
  <si>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</si>
  <si>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</si>
  <si>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</si>
  <si>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</si>
  <si>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</si>
  <si>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</si>
  <si>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</si>
  <si>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</si>
  <si>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</si>
  <si>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</si>
  <si>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</si>
  <si>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</si>
  <si>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</si>
  <si>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</si>
  <si>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</si>
  <si>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</si>
  <si>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</si>
  <si>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</si>
  <si>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</si>
  <si>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</si>
  <si>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</si>
  <si>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</si>
  <si>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</si>
  <si>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</si>
  <si>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</si>
  <si>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</si>
  <si>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</si>
  <si>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</si>
  <si>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</si>
  <si>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</si>
  <si>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</si>
  <si>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</si>
  <si>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</si>
  <si>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</si>
  <si>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</si>
  <si>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</si>
  <si>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</si>
  <si>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</si>
  <si>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</si>
  <si>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</si>
  <si>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</si>
  <si>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</si>
  <si>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</si>
  <si>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</si>
  <si>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</si>
  <si>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</si>
  <si>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</si>
  <si>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</si>
  <si>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</si>
  <si>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</si>
  <si>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</si>
  <si>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</si>
  <si>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</si>
  <si>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</si>
  <si>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</si>
  <si>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</si>
  <si>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</si>
  <si>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</si>
  <si>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</si>
  <si>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</si>
  <si>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</si>
  <si>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</si>
  <si>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</si>
  <si>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</si>
  <si>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</si>
  <si>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</si>
  <si>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</si>
  <si>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</si>
  <si>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</si>
  <si>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</si>
  <si>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</si>
  <si>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</si>
  <si>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</si>
  <si>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</si>
  <si>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</si>
  <si>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</si>
  <si>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</si>
  <si>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</si>
  <si>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</si>
  <si>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</si>
  <si>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</si>
  <si>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</si>
  <si>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</si>
  <si>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</si>
  <si>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</si>
  <si>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</si>
  <si>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</si>
  <si>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</si>
  <si>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</si>
  <si>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</si>
  <si>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</si>
  <si>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</si>
  <si>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</si>
  <si>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</si>
  <si>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</si>
  <si>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</si>
  <si>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</si>
  <si>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</si>
  <si>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</si>
  <si>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</si>
  <si>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</si>
  <si>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</si>
  <si>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</si>
  <si>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</si>
  <si>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</si>
  <si>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</si>
  <si>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</si>
  <si>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</si>
  <si>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</si>
  <si>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</si>
  <si>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</si>
  <si>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</si>
  <si>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</si>
  <si>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</si>
  <si>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</si>
  <si>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</si>
  <si>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</si>
  <si>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</si>
  <si>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</si>
  <si>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</si>
  <si>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</si>
  <si>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</si>
  <si>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</si>
  <si>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</si>
  <si>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</si>
  <si>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</si>
  <si>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</si>
  <si>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</si>
  <si>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</si>
  <si>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</si>
  <si>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</si>
  <si>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</si>
  <si>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</si>
  <si>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</si>
  <si>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</si>
  <si>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</si>
  <si>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</si>
  <si>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</si>
  <si>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</si>
  <si>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</si>
  <si>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</si>
  <si>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</si>
  <si>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</si>
  <si>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</si>
  <si>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</si>
  <si>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</si>
  <si>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</si>
  <si>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</si>
  <si>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</si>
  <si>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</si>
  <si>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</si>
  <si>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</si>
  <si>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</si>
  <si>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</si>
  <si>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</si>
  <si>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</si>
  <si>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</si>
  <si>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</si>
  <si>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</si>
  <si>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</si>
  <si>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</si>
  <si>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</si>
  <si>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</si>
  <si>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</si>
  <si>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</si>
  <si>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</si>
  <si>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</si>
  <si>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</si>
  <si>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</si>
  <si>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</si>
  <si>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</si>
  <si>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</si>
  <si>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</si>
  <si>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</si>
  <si>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</si>
  <si>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</si>
  <si>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</si>
  <si>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</si>
  <si>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</si>
  <si>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</si>
  <si>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</si>
  <si>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</si>
  <si>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</si>
  <si>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</si>
  <si>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</si>
  <si>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</si>
  <si>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</si>
  <si>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</si>
  <si>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</si>
  <si>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</si>
  <si>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</si>
  <si>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</si>
  <si>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</si>
  <si>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</si>
  <si>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</si>
  <si>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</si>
  <si>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</si>
  <si>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</si>
  <si>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</si>
  <si>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</si>
  <si>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</si>
  <si>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</si>
  <si>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</si>
  <si>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</si>
  <si>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</si>
  <si>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</si>
  <si>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</si>
  <si>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</si>
  <si>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</si>
  <si>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</si>
  <si>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</si>
  <si>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</si>
  <si>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</si>
  <si>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</si>
  <si>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</si>
  <si>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</si>
  <si>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</si>
  <si>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</si>
  <si>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</si>
  <si>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</si>
  <si>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</si>
  <si>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</si>
  <si>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</si>
  <si>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</si>
  <si>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</si>
  <si>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</si>
  <si>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</si>
  <si>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</si>
  <si>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</si>
  <si>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</si>
  <si>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</si>
  <si>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</si>
  <si>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</si>
  <si>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</si>
  <si>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</si>
  <si>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</si>
  <si>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</si>
  <si>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</si>
  <si>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</si>
  <si>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</si>
  <si>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</si>
  <si>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</si>
  <si>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</si>
  <si>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</si>
  <si>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</si>
  <si>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</si>
  <si>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</si>
  <si>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</si>
  <si>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</si>
  <si>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</si>
  <si>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</si>
  <si>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</si>
  <si>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</si>
  <si>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</si>
  <si>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</si>
  <si>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</si>
  <si>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</si>
  <si>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</si>
  <si>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</si>
  <si>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</si>
  <si>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</si>
  <si>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</si>
  <si>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</si>
  <si>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</si>
  <si>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</si>
  <si>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</si>
  <si>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</si>
  <si>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</si>
  <si>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</si>
  <si>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</si>
  <si>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</si>
  <si>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</si>
  <si>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</si>
  <si>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</si>
  <si>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</si>
  <si>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</si>
  <si>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</si>
  <si>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</si>
  <si>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</si>
  <si>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</si>
  <si>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</si>
  <si>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</si>
  <si>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</si>
  <si>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</si>
  <si>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</si>
  <si>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</si>
  <si>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</si>
  <si>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</si>
  <si>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</si>
  <si>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</si>
  <si>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</si>
  <si>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</si>
  <si>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</si>
  <si>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</si>
  <si>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</si>
  <si>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</si>
  <si>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</si>
  <si>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</si>
  <si>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</si>
  <si>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</si>
  <si>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</si>
  <si>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</si>
  <si>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</si>
  <si>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</si>
  <si>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</si>
  <si>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</si>
  <si>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</si>
  <si>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</si>
  <si>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</si>
  <si>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</si>
  <si>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</si>
  <si>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</si>
  <si>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</si>
  <si>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</si>
  <si>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</si>
  <si>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</si>
  <si>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</si>
  <si>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</si>
  <si>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</si>
  <si>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</si>
  <si>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</si>
  <si>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</si>
  <si>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</si>
  <si>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</si>
  <si>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</si>
  <si>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</si>
  <si>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</si>
  <si>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</si>
  <si>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</si>
  <si>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</si>
  <si>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</si>
  <si>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</si>
  <si>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</si>
  <si>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</si>
  <si>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</si>
  <si>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</si>
  <si>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</si>
  <si>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</si>
  <si>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</si>
  <si>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</si>
  <si>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</si>
  <si>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</si>
  <si>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</si>
  <si>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</si>
  <si>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</si>
  <si>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</si>
  <si>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</si>
  <si>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</si>
  <si>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</si>
  <si>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</si>
  <si>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</si>
  <si>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</si>
  <si>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</si>
  <si>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</si>
  <si>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</si>
  <si>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</si>
  <si>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</si>
  <si>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</si>
  <si>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</si>
  <si>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</si>
  <si>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</si>
  <si>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</si>
  <si>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</si>
  <si>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</si>
  <si>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</si>
  <si>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</si>
  <si>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</si>
  <si>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</si>
  <si>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</si>
  <si>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</si>
  <si>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</si>
  <si>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</si>
  <si>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</si>
  <si>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</si>
  <si>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</si>
  <si>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</si>
  <si>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</si>
  <si>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</si>
  <si>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</si>
  <si>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</si>
  <si>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</si>
  <si>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</si>
  <si>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</si>
  <si>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</si>
  <si>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</si>
  <si>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</si>
  <si>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</si>
  <si>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</si>
  <si>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</si>
  <si>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</si>
  <si>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</si>
  <si>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</si>
  <si>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</si>
  <si>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</si>
  <si>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</si>
  <si>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</si>
  <si>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</si>
  <si>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</si>
  <si>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</si>
  <si>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</si>
  <si>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</si>
  <si>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</si>
  <si>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</si>
  <si>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</si>
  <si>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</si>
  <si>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</si>
  <si>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</si>
  <si>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</si>
  <si>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</si>
  <si>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</si>
  <si>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</si>
  <si>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</si>
  <si>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</si>
  <si>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</si>
  <si>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</si>
  <si>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</si>
  <si>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</si>
  <si>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</si>
  <si>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</si>
  <si>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</si>
  <si>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</si>
  <si>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</si>
  <si>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</si>
  <si>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</si>
  <si>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</si>
  <si>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</si>
  <si>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</si>
  <si>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</si>
  <si>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</si>
  <si>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</si>
  <si>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</si>
  <si>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</si>
  <si>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</si>
  <si>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</si>
  <si>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</si>
  <si>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</si>
  <si>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</si>
  <si>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</si>
  <si>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</si>
  <si>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</si>
  <si>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</si>
  <si>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</si>
  <si>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</si>
  <si>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</si>
  <si>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</si>
  <si>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</si>
  <si>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</si>
  <si>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</si>
  <si>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</si>
  <si>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</si>
  <si>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</si>
  <si>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</si>
  <si>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</si>
  <si>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</si>
  <si>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</si>
  <si>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</si>
  <si>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</si>
  <si>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</si>
  <si>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</si>
  <si>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</si>
  <si>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</si>
  <si>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</si>
  <si>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</si>
  <si>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</si>
  <si>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</si>
  <si>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</si>
  <si>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</si>
  <si>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</si>
  <si>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</si>
  <si>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</si>
  <si>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</si>
  <si>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</si>
  <si>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</si>
  <si>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</si>
  <si>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</si>
  <si>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</si>
  <si>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</si>
  <si>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</si>
  <si>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</si>
  <si>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</si>
  <si>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</si>
  <si>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</si>
  <si>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</si>
  <si>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</si>
  <si>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</si>
  <si>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</si>
  <si>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</si>
  <si>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</si>
  <si>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</si>
  <si>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</si>
  <si>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</si>
  <si>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</si>
  <si>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</si>
  <si>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</si>
  <si>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</si>
  <si>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</si>
  <si>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</si>
  <si>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</si>
  <si>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</si>
  <si>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</si>
  <si>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</si>
  <si>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</si>
  <si>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</si>
  <si>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</si>
  <si>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</si>
  <si>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</si>
  <si>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</si>
  <si>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</si>
  <si>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</si>
  <si>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</si>
  <si>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</si>
  <si>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</si>
  <si>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</si>
  <si>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</si>
  <si>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</si>
  <si>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</si>
  <si>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</si>
  <si>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</si>
  <si>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</si>
  <si>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</si>
  <si>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</si>
  <si>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</si>
  <si>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</si>
  <si>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</si>
  <si>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</si>
  <si>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</si>
  <si>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</si>
  <si>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</si>
  <si>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</si>
  <si>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</si>
  <si>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</si>
  <si>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</si>
  <si>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</si>
  <si>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</si>
  <si>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</si>
  <si>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</si>
  <si>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</si>
  <si>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</si>
  <si>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</si>
  <si>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</si>
  <si>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</si>
  <si>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</si>
  <si>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</si>
  <si>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</si>
  <si>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</si>
  <si>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</si>
  <si>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</si>
  <si>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</si>
  <si>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</si>
  <si>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</si>
  <si>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</si>
  <si>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</si>
  <si>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</si>
  <si>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</si>
  <si>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</si>
  <si>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</si>
  <si>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</si>
  <si>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</si>
  <si>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</si>
  <si>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</si>
  <si>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</si>
  <si>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</si>
  <si>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</si>
  <si>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</si>
  <si>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</si>
  <si>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</si>
  <si>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</si>
  <si>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</si>
  <si>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</si>
  <si>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</si>
  <si>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</si>
  <si>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</si>
  <si>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</si>
  <si>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</si>
  <si>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</si>
  <si>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</si>
  <si>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</si>
  <si>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</si>
  <si>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</si>
  <si>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</si>
  <si>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</si>
  <si>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</si>
  <si>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</si>
  <si>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</si>
  <si>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</si>
  <si>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</si>
  <si>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</si>
  <si>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</si>
  <si>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</si>
  <si>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</si>
  <si>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</si>
  <si>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</si>
  <si>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</si>
  <si>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</si>
  <si>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</si>
  <si>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</si>
  <si>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</si>
  <si>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</si>
  <si>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</si>
  <si>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</si>
  <si>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</si>
  <si>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</si>
  <si>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</si>
  <si>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</si>
  <si>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</si>
  <si>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</si>
  <si>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</si>
  <si>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</si>
  <si>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</si>
  <si>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</si>
  <si>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</si>
  <si>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</si>
  <si>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</si>
  <si>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</si>
  <si>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</si>
  <si>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</si>
  <si>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</si>
  <si>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</si>
  <si>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</si>
  <si>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</si>
  <si>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</si>
  <si>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</si>
  <si>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</si>
  <si>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</si>
  <si>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</si>
  <si>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</si>
  <si>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</si>
  <si>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</si>
  <si>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</si>
  <si>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</si>
  <si>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</si>
  <si>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</si>
  <si>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</si>
  <si>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</si>
  <si>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</si>
  <si>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</si>
  <si>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</si>
  <si>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</si>
  <si>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</si>
  <si>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</si>
  <si>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</si>
  <si>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</si>
  <si>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</si>
  <si>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</si>
  <si>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</si>
  <si>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</si>
  <si>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</si>
  <si>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</si>
  <si>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</si>
  <si>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</si>
  <si>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</si>
  <si>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</si>
  <si>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</si>
  <si>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</si>
  <si>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</si>
  <si>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</si>
  <si>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</si>
  <si>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</si>
  <si>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</si>
  <si>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</si>
  <si>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</si>
  <si>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</si>
  <si>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</si>
  <si>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</si>
  <si>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</si>
  <si>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</si>
  <si>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</si>
  <si>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</si>
  <si>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</si>
  <si>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</si>
  <si>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</si>
  <si>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</si>
  <si>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</si>
  <si>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</si>
  <si>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</si>
  <si>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</si>
  <si>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</si>
  <si>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</si>
  <si>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</si>
  <si>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</si>
  <si>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</si>
  <si>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</si>
  <si>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</si>
  <si>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</si>
  <si>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</si>
  <si>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</si>
  <si>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</si>
  <si>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</si>
  <si>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</si>
  <si>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</si>
  <si>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</si>
  <si>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</si>
  <si>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</si>
  <si>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</si>
  <si>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</si>
  <si>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</si>
  <si>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</si>
  <si>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</si>
  <si>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</si>
  <si>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</si>
  <si>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</si>
  <si>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</si>
  <si>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</si>
  <si>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</si>
  <si>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</si>
  <si>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</si>
  <si>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</si>
  <si>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</si>
  <si>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</si>
  <si>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</si>
  <si>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</si>
  <si>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</si>
  <si>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</si>
  <si>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</si>
  <si>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</si>
  <si>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</si>
  <si>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</si>
  <si>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</si>
  <si>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</si>
  <si>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</si>
  <si>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</si>
  <si>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</si>
  <si>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</si>
  <si>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</si>
  <si>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</si>
  <si>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</si>
  <si>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</si>
  <si>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</si>
  <si>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</si>
  <si>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</si>
  <si>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</si>
  <si>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</si>
  <si>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</si>
  <si>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</si>
  <si>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</si>
  <si>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</si>
  <si>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</si>
  <si>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</si>
  <si>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</si>
  <si>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</si>
  <si>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</si>
  <si>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</si>
  <si>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</si>
  <si>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</si>
  <si>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</si>
  <si>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</si>
  <si>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</si>
  <si>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</si>
  <si>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</si>
  <si>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</si>
  <si>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</si>
  <si>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</si>
  <si>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</si>
  <si>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</si>
  <si>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</si>
  <si>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</si>
  <si>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</si>
  <si>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</si>
  <si>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</si>
  <si>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</si>
  <si>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</si>
  <si>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</si>
  <si>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</si>
  <si>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</si>
  <si>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</si>
  <si>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</si>
  <si>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</si>
  <si>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</si>
  <si>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</si>
  <si>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</si>
  <si>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</si>
  <si>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</si>
  <si>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</si>
  <si>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</si>
  <si>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</si>
  <si>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</si>
  <si>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</si>
  <si>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</si>
  <si>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</si>
  <si>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</si>
  <si>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</si>
  <si>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</si>
  <si>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</si>
  <si>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</si>
  <si>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</si>
  <si>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</si>
  <si>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</si>
  <si>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</si>
  <si>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</si>
  <si>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</si>
  <si>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</si>
  <si>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</si>
  <si>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</si>
  <si>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</si>
  <si>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</si>
  <si>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</si>
  <si>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</si>
  <si>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</si>
  <si>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</si>
  <si>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</si>
  <si>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</si>
  <si>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</si>
  <si>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</si>
  <si>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</si>
  <si>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</si>
  <si>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</si>
  <si>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</si>
  <si>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</si>
  <si>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</si>
  <si>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</si>
  <si>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</si>
  <si>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</si>
  <si>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</si>
  <si>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</si>
  <si>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</si>
  <si>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</si>
  <si>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</si>
  <si>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</si>
  <si>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</si>
  <si>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</si>
  <si>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</si>
  <si>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</si>
  <si>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</si>
  <si>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</si>
  <si>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</si>
  <si>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</si>
  <si>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</si>
  <si>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</si>
  <si>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</si>
  <si>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</si>
  <si>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</si>
  <si>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</si>
  <si>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</si>
  <si>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</si>
  <si>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</si>
  <si>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</si>
  <si>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</si>
  <si>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</si>
  <si>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</si>
  <si>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</si>
  <si>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</si>
  <si>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</si>
  <si>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</si>
  <si>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</si>
  <si>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</si>
  <si>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</si>
  <si>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</si>
  <si>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</si>
  <si>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</si>
  <si>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</si>
  <si>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</si>
  <si>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</si>
  <si>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</si>
  <si>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</si>
  <si>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</si>
  <si>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</si>
  <si>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</si>
  <si>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</si>
  <si>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</si>
  <si>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</si>
  <si>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</si>
  <si>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</si>
  <si>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</si>
  <si>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</si>
  <si>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</si>
  <si>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</si>
  <si>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</si>
  <si>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</si>
  <si>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</si>
  <si>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</si>
  <si>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</si>
  <si>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</si>
  <si>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</si>
  <si>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</si>
  <si>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</si>
  <si>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</si>
  <si>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</si>
  <si>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</si>
  <si>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</si>
  <si>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</si>
  <si>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</si>
  <si>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</si>
  <si>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</si>
  <si>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</si>
  <si>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</si>
  <si>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</si>
  <si>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</si>
  <si>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</si>
  <si>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</si>
  <si>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</si>
  <si>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</si>
  <si>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</si>
  <si>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</si>
  <si>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</si>
  <si>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</si>
  <si>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</si>
  <si>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</si>
  <si>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</si>
  <si>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</si>
  <si>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</si>
  <si>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</si>
  <si>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</si>
  <si>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</si>
  <si>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</si>
  <si>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</si>
  <si>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</si>
  <si>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</si>
  <si>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</si>
  <si>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</si>
  <si>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</si>
  <si>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</si>
  <si>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</si>
  <si>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</si>
  <si>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</si>
  <si>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</si>
  <si>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</si>
  <si>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</si>
  <si>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</si>
  <si>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</si>
  <si>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</si>
  <si>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</si>
  <si>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</si>
  <si>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</si>
  <si>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</si>
  <si>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</si>
  <si>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</si>
  <si>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</si>
  <si>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</si>
  <si>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</si>
  <si>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</si>
  <si>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</si>
  <si>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</si>
  <si>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</si>
  <si>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</si>
  <si>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</si>
  <si>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</si>
  <si>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</si>
  <si>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</si>
  <si>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</si>
  <si>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</si>
  <si>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</si>
  <si>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</si>
  <si>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</si>
  <si>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</si>
  <si>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</si>
  <si>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</si>
  <si>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</si>
  <si>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</si>
  <si>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</si>
  <si>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</si>
  <si>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</si>
  <si>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</si>
  <si>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</si>
  <si>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</si>
  <si>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</si>
  <si>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</si>
  <si>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</si>
  <si>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</si>
  <si>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</si>
  <si>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</si>
  <si>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</si>
  <si>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</si>
  <si>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</si>
  <si>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</si>
  <si>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</si>
  <si>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</si>
  <si>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</si>
  <si>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</si>
  <si>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</si>
  <si>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</si>
  <si>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</si>
  <si>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</si>
  <si>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</si>
  <si>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</si>
  <si>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</si>
  <si>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</si>
  <si>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</si>
  <si>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</si>
  <si>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</si>
  <si>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</si>
  <si>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</si>
  <si>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</si>
  <si>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</si>
  <si>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</si>
  <si>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</si>
  <si>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</si>
  <si>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</si>
  <si>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</si>
  <si>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</si>
  <si>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</si>
  <si>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</si>
  <si>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</si>
  <si>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</si>
  <si>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</si>
  <si>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</si>
  <si>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</si>
  <si>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</si>
  <si>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</si>
  <si>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</si>
  <si>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</si>
  <si>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</si>
  <si>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</si>
  <si>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</si>
  <si>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</si>
  <si>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</si>
  <si>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</si>
  <si>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</si>
  <si>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</si>
  <si>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</si>
  <si>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</si>
  <si>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</si>
  <si>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</si>
  <si>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</si>
  <si>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</si>
  <si>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</si>
  <si>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</si>
  <si>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</si>
  <si>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</si>
  <si>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</si>
  <si>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</si>
  <si>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</si>
  <si>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</si>
  <si>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</si>
  <si>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</si>
  <si>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</si>
  <si>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</si>
  <si>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</si>
  <si>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</si>
  <si>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</si>
  <si>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</si>
  <si>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</si>
  <si>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</si>
  <si>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</si>
  <si>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</si>
  <si>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</si>
  <si>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</si>
  <si>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</si>
  <si>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</si>
  <si>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</si>
  <si>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</si>
  <si>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</si>
  <si>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</si>
  <si>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</si>
  <si>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</si>
  <si>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</si>
  <si>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</si>
  <si>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</si>
  <si>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</si>
  <si>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</si>
  <si>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</si>
  <si>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</si>
  <si>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</si>
  <si>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</si>
  <si>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</si>
  <si>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</si>
  <si>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</si>
  <si>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</si>
  <si>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</si>
  <si>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</si>
  <si>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</si>
  <si>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</si>
  <si>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</si>
  <si>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</si>
  <si>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</si>
  <si>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</si>
  <si>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</si>
  <si>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</si>
  <si>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</si>
  <si>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</si>
  <si>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</si>
  <si>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</si>
  <si>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</si>
  <si>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</si>
  <si>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</si>
  <si>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</si>
  <si>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</si>
  <si>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</si>
  <si>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</si>
  <si>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</si>
  <si>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</si>
  <si>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</si>
  <si>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</si>
  <si>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</si>
  <si>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</si>
  <si>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</si>
  <si>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</si>
  <si>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</si>
  <si>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</si>
  <si>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</si>
  <si>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</si>
  <si>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</si>
  <si>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</si>
  <si>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</si>
  <si>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</si>
  <si>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</si>
  <si>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</si>
  <si>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</si>
  <si>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</si>
  <si>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</si>
  <si>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</si>
  <si>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</si>
  <si>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</si>
  <si>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</si>
  <si>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</si>
  <si>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</si>
  <si>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</si>
  <si>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</si>
  <si>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</si>
  <si>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</si>
  <si>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</si>
  <si>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</si>
  <si>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</si>
  <si>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</si>
  <si>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</si>
  <si>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</si>
  <si>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</si>
  <si>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</si>
  <si>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</si>
  <si>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</si>
  <si>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</si>
  <si>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</si>
  <si>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</si>
  <si>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</si>
  <si>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</si>
  <si>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</si>
  <si>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</si>
  <si>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</si>
  <si>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</si>
  <si>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</si>
  <si>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</si>
  <si>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</si>
  <si>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</si>
  <si>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</si>
  <si>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</si>
  <si>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</si>
  <si>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</si>
  <si>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</si>
  <si>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</si>
  <si>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</si>
  <si>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</si>
  <si>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</si>
  <si>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</si>
  <si>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</si>
  <si>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</si>
  <si>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</si>
  <si>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</si>
  <si>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</si>
  <si>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</si>
  <si>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</si>
  <si>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</si>
  <si>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</si>
  <si>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</si>
  <si>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</si>
  <si>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</si>
  <si>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</si>
  <si>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</si>
  <si>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</si>
  <si>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</si>
  <si>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</si>
  <si>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</si>
  <si>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</si>
  <si>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</si>
  <si>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</si>
  <si>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</si>
  <si>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</si>
  <si>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</si>
  <si>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</si>
  <si>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</si>
  <si>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</si>
  <si>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</si>
  <si>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</si>
  <si>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</si>
  <si>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</si>
  <si>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</si>
  <si>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</si>
  <si>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</si>
  <si>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</si>
  <si>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</si>
  <si>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</si>
  <si>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</si>
  <si>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</si>
  <si>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</si>
  <si>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</si>
  <si>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</si>
  <si>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</si>
  <si>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</si>
  <si>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</si>
  <si>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</si>
  <si>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</si>
  <si>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</si>
  <si>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</si>
  <si>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</si>
  <si>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</si>
  <si>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</si>
  <si>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</si>
  <si>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</si>
  <si>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</si>
  <si>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</si>
  <si>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</si>
  <si>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</si>
  <si>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</si>
  <si>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</si>
  <si>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PCM-20251212-00000255</t>
  </si>
  <si>
    <t>EM team on the way: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</si>
</sst>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340.2746725694451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46003.223098495371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46003.223098495371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46003.223098495371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46003.223098495371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46003.223098495371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46003.223098495371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46003.223098495371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46003.223098495371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46003.223098495371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46003.223098495371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46003.223098495371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46003.223098495371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46003.223098495371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46003.223098495371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46003.223098495371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46003.223098495371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46003.223098495371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46003.223098495371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46003.223098495371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46003.223098495371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46003.223098495371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46003.223098495371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46003.223098495371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46003.223098495371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46003.223098495371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46003.223098495371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46003.223098495371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46003.223098495371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46003.223098495371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46003.223098495371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46003.223098495371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46003.223098495371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46003.223098495371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46003.223098495371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46003.223098495371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46003.223098495371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46003.223098495371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46003.223098495371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46003.223098495371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46003.223098495371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46003.223098495371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46003.223098495371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46003.223098495371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46003.223098495371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46003.223098495371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46003.223098495371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46003.223098495371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46003.223098495371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46003.223098495371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46003.223098495371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46003.223098495371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46003.223098495371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46003.223098495371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46003.223098495371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46003.223098495371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46003.223098495371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46003.223098495371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46003.223098495371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46003.223098495371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46003.223098495371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46003.223098495371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46003.223098495371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46003.223098495371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46003.223098495371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46003.223098495371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46003.223098495371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46003.223098495371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46003.223098495371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46003.223098495371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46003.223098495371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46003.223098495371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46003.223098495371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46003.223098495371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46003.223098495371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46003.223098495371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46003.223098495371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46003.223098495371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46003.223098495371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46003.223098495371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46003.223098495371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46003.223098495371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46003.223098495371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46003.223098495371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46003.223098495371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46003.223098495371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46003.223098495371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46003.223098495371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46003.223098495371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46003.223098495371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46003.223098495371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46003.223098495371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46003.223098495371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46003.223098495371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46003.223098495371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46003.223098495371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46003.223098495371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46003.223098495371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46003.223098495371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46003.223098495371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46003.223098495371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46003.223098495371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46003.223098495371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46003.223098495371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46003.223098495371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46003.223098495371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46003.223098495371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46003.223098495371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46003.223098495371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46003.223098495371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46003.223098495371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46003.223098495371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46003.223098495371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46003.223098495371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46003.223098495371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46003.223098495371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46003.223098495371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46003.223098495371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46003.223098495371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46003.223098495371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46003.223098495371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46003.223098495371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46003.223098495371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46003.223098495371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46003.223098495371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46003.223098495371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46003.223098495371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46003.223098495371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46003.223098495371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46003.223098495371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46003.223098495371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46003.223098495371</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C84A76C7-3E82-477B-8C0A-9303966FA12D}"/>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178.22326053240977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18.835679513889772</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5.8677165509288898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2.3911887731519528</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46003.223098495371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46003.223098495371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46003.223098495371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46003.223098495371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46003.223098495371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46003.223098495371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46003.223098495371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46003.223098495371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46003.223098495371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46003.223098495371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46003.223098495371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46003.223098495371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46003.223098495371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46003.223098495371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46003.223098495371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46003.223098495371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46003.223098495371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46003.223098495371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46003.223098495371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46003.223098495371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46003.223098495371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46003.223098495371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46003.223098495371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46003.223098495371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46003.223098495371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46003.223098495371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46003.223098495371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46003.223098495371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46003.223098495371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46003.223098495371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46003.223098495371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46003.223098495371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46003.223098495371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46003.223098495371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46003.223098495371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46003.223098495371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46003.223098495371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46003.223098495371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46003.223098495371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46003.223098495371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46003.223098495371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46003.223098495371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46003.223098495371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46003.223098495371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46003.223098495371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46003.223098495371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46003.223098495371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46003.223098495371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46003.223098495371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46003.223098495371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46003.223098495371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46003.223098495371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46003.223098495371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46003.223098495371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46003.223098495371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46003.223098495371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46003.223098495371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46003.223098495371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46003.223098495371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46003.223098495371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46003.223098495371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46003.223098495371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46003.223098495371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46003.223098495371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46003.223098495371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46003.223098495371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46003.223098495371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46003.223098495371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46003.223098495371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46003.223098495371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46003.223098495371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46003.223098495371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46003.223098495371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46003.223098495371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46003.223098495371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46003.223098495371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46003.223098495371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46003.223098495371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46003.223098495371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46003.223098495371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46003.223098495371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46003.223098495371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46003.223098495371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46003.223098495371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46003.223098495371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46003.223098495371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46003.223098495371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46003.223098495371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46003.223098495371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46003.223098495371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46003.223098495371</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46003.223098495371</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46003.223098495371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46003.223098495371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46003.223098495371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46003.223098495371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46003.223098495371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46003.223098495371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46003.223098495371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46003.223098495371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46003.223098495371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46003.223098495371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46003.223098495371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46003.223098495371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46003.223098495371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46003.223098495371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46003.223098495371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46003.223098495371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46003.223098495371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46003.223098495371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46003.223098495371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46003.223098495371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46003.223098495371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46003.223098495371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46003.223098495371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46003.223098495371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46003.223098495371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46003.223098495371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46003.223098495371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46003.223098495371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46003.223098495371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46003.223098495371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46003.223098495371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46003.223098495371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46003.223098495371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46003.223098495371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46003.223098495371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46003.223098495371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46003.223098495371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46003.223098495371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46003.223098495371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46003.223098495371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46003.223098495371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46003.223098495371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46003.223098495371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46003.223098495371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46003.223098495371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46003.223098495371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46003.223098495371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46003.223098495371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46003.223098495371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46003.223098495371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46003.223098495371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46003.223098495371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46003.223098495371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46003.223098495371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46003.223098495371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46003.223098495371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46003.223098495371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46003.223098495371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46003.223098495371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46003.223098495371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46003.223098495371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46003.223098495371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46003.223098495371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46003.223098495371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46003.223098495371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46003.223098495371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46003.223098495371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46003.223098495371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46003.223098495371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46003.223098495371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46003.223098495371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46003.223098495371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46003.223098495371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46003.223098495371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46003.223098495371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46003.223098495371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46003.223098495371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46003.223098495371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46003.223098495371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46003.223098495371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46003.223098495371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46003.223098495371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46003.223098495371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46003.223098495371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46003.223098495371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46003.223098495371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46003.223098495371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46003.223098495371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46003.223098495371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46003.223098495371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46003.223098495371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46003.223098495371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46003.223098495371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46003.223098495371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46003.223098495371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46003.223098495371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46003.223098495371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46003.223098495371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46003.223098495371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46003.223098495371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46003.223098495371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46003.223098495371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46003.223098495371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46003.223098495371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46003.223098495371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46003.223098495371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46003.223098495371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46003.223098495371</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46003.223098495371</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46003.223098495371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46003.223098495371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46003.223098495371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46003.223098495371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46003.223098495371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46003.223098495371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46003.223098495371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46003.223098495371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46003.223098495371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46003.223098495371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46003.223098495371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46003.223098495371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46003.223098495371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46003.223098495371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46003.223098495371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46003.223098495371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46003.223098495371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46003.223098495371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46003.223098495371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46003.223098495371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46003.223098495371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46003.223098495371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46003.223098495371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46003.223098495371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46003.223098495371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46003.223098495371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46003.223098495371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46003.223098495371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46003.223098495371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46003.223098495371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46003.223098495371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46003.223098495371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46003.223098495371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46003.223098495371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46003.223098495371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46003.223098495371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46003.223098495371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46003.223098495371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46003.223098495371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46003.223098495371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46003.223098495371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46003.223098495371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46003.223098495371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46003.223098495371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46003.223098495371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46003.223098495371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46003.223098495371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46003.223098495371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46003.223098495371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46003.223098495371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46003.223098495371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46003.223098495371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46003.223098495371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46003.223098495371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46003.223098495371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46003.223098495371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46003.223098495371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46003.223098495371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46003.223098495371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46003.223098495371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46003.223098495371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46003.223098495371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46003.223098495371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46003.223098495371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46003.223098495371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46003.223098495371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46003.223098495371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46003.223098495371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46003.223098495371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46003.223098495371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46003.223098495371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46003.223098495371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46003.223098495371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46003.223098495371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46003.223098495371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46003.223098495371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46003.223098495371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46003.223098495371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46003.223098495371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46003.223098495371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46003.223098495371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46003.223098495371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46003.223098495371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46003.223098495371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46003.223098495371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46003.223098495371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46003.223098495371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46003.223098495371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46003.223098495371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46003.223098495371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46003.223098495371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46003.223098495371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46003.223098495371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46003.223098495371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46003.223098495371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46003.223098495371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46003.223098495371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46003.223098495371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46003.223098495371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46003.223098495371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46003.223098495371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46003.223098495371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46003.223098495371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46003.223098495371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46003.223098495371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46003.223098495371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46003.223098495371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46003.223098495371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46003.223098495371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46003.223098495371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46003.223098495371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46003.223098495371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46003.223098495371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46003.223098495371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46003.223098495371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46003.223098495371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46003.223098495371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46003.223098495371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46003.223098495371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46003.223098495371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46003.223098495371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46003.223098495371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46003.223098495371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46003.223098495371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46003.223098495371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46003.223098495371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46003.223098495371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46003.223098495371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46003.223098495371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46003.223098495371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46003.223098495371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46003.223098495371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46003.223098495371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46003.223098495371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46003.223098495371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46003.223098495371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46003.223098495371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46003.223098495371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46003.223098495371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46003.223098495371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46003.223098495371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46003.223098495371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46003.223098495371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46003.223098495371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46003.223098495371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46003.223098495371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46003.223098495371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46003.223098495371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46003.223098495371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46003.223098495371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46003.223098495371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46003.223098495371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46003.223098495371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46003.223098495371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46003.223098495371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46003.223098495371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46003.223098495371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46003.223098495371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46003.223098495371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46003.223098495371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46003.223098495371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46003.223098495371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46003.223098495371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46003.223098495371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46003.223098495371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46003.223098495371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46003.223098495371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46003.223098495371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46003.223098495371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46003.223098495371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46003.223098495371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46003.223098495371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46003.223098495371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46003.223098495371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46003.223098495371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46003.223098495371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46003.223098495371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46003.223098495371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46003.223098495371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46003.223098495371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46003.223098495371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46003.223098495371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46003.223098495371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46003.223098495371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46003.223098495371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46003.223098495371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46003.223098495371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46003.223098495371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46003.223098495371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46003.223098495371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46003.223098495371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46003.223098495371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46003.223098495371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46003.223098495371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46003.223098495371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46003.223098495371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46003.223098495371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46003.223098495371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46003.223098495371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46003.223098495371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46003.223098495371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46003.223098495371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46003.223098495371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46003.223098495371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46003.223098495371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46003.223098495371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46003.223098495371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46003.223098495371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46003.223098495371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46003.223098495371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46003.223098495371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46003.223098495371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46003.223098495371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46003.223098495371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46003.223098495371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46003.223098495371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46003.223098495371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46003.223098495371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46003.223098495371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46003.223098495371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46003.223098495371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46003.223098495371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46003.223098495371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46003.223098495371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46003.223098495371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46003.223098495371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46003.223098495371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46003.223098495371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46003.223098495371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46003.223098495371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46003.223098495371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46003.223098495371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46003.223098495371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46003.223098495371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46003.223098495371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46003.223098495371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46003.223098495371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46003.223098495371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46003.223098495371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46003.223098495371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46003.223098495371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46003.223098495371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46003.223098495371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46003.223098495371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46003.223098495371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46003.223098495371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46003.223098495371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46003.223098495371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46003.223098495371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46003.223098495371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46003.223098495371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46003.223098495371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46003.223098495371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46003.223098495371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46003.223098495371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46003.223098495371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46003.223098495371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46003.223098495371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46003.223098495371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46003.223098495371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46003.223098495371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46003.223098495371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46003.223098495371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46003.223098495371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46003.223098495371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46003.223098495371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46003.223098495371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46003.223098495371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46003.223098495371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46003.223098495371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46003.223098495371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46003.223098495371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46003.223098495371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46003.223098495371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46003.223098495371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46003.223098495371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46003.223098495371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46003.223098495371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46003.223098495371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46003.223098495371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46003.223098495371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46003.223098495371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46003.223098495371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46003.223098495371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46003.223098495371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46003.223098495371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46003.223098495371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46003.223098495371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46003.223098495371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46003.223098495371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46003.223098495371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46003.223098495371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46003.223098495371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46003.223098495371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46003.223098495371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46003.223098495371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46003.223098495371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46003.223098495371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46003.223098495371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46003.223098495371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46003.223098495371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46003.223098495371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46003.223098495371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46003.223098495371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46003.223098495371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46003.223098495371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46003.223098495371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46003.223098495371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46003.223098495371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46003.223098495371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46003.223098495371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46003.223098495371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46003.223098495371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46003.223098495371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46003.223098495371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46003.223098495371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46003.223098495371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46003.223098495371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46003.223098495371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46003.223098495371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46003.223098495371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46003.223098495371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46003.223098495371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46003.223098495371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46003.223098495371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46003.223098495371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46003.223098495371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46003.223098495371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46003.223098495371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46003.223098495371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46003.223098495371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46003.223098495371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46003.223098495371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46003.223098495371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46003.223098495371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46003.223098495371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46003.223098495371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46003.223098495371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46003.223098495371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46003.223098495371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46003.223098495371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46003.223098495371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46003.223098495371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46003.223098495371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46003.223098495371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46003.223098495371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46003.223098495371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46003.223098495371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46003.223098495371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46003.223098495371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46003.223098495371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46003.223098495371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46003.223098495371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46003.223098495371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46003.223098495371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46003.223098495371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46003.223098495371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46003.223098495371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46003.223098495371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46003.223098495371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46003.223098495371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46003.223098495371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46003.223098495371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46003.223098495371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46003.223098495371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46003.223098495371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46003.223098495371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46003.223098495371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46003.223098495371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46003.223098495371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46003.223098495371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46003.223098495371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46003.223098495371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46003.223098495371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46003.223098495371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46003.223098495371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46003.223098495371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46003.223098495371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46003.223098495371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46003.223098495371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46003.223098495371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46003.223098495371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46003.223098495371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46003.223098495371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46003.223098495371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46003.223098495371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46003.223098495371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46003.223098495371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46003.223098495371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46003.223098495371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46003.223098495371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46003.223098495371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46003.223098495371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46003.223098495371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46003.223098495371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46003.223098495371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46003.223098495371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46003.223098495371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46003.223098495371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46003.223098495371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46003.223098495371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46003.223098495371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46003.223098495371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46003.223098495371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46003.223098495371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46003.223098495371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46003.223098495371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46003.223098495371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46003.223098495371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46003.223098495371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46003.223098495371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46003.223098495371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46003.223098495371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46003.223098495371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46003.223098495371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46003.223098495371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46003.223098495371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46003.223098495371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46003.223098495371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46003.223098495371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46003.223098495371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46003.223098495371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46003.223098495371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46003.223098495371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46003.223098495371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46003.223098495371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46003.223098495371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46003.223098495371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46003.223098495371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46003.223098495371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46003.223098495371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46003.223098495371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46003.223098495371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46003.223098495371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46003.223098495371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46003.223098495371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46003.223098495371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46003.223098495371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46003.223098495371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46003.223098495371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46003.223098495371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46003.223098495371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46003.223098495371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46003.223098495371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46003.223098495371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46003.223098495371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46003.223098495371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46003.223098495371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46003.223098495371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46003.223098495371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46003.223098495371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46003.223098495371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46003.223098495371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46003.223098495371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46003.223098495371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46003.223098495371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46003.223098495371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46003.223098495371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46003.223098495371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46003.223098495371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46003.223098495371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46003.223098495371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46003.223098495371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46003.223098495371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46003.223098495371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46003.223098495371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46003.223098495371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46003.223098495371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46003.223098495371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46003.223098495371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46003.223098495371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46003.223098495371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46003.223098495371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46003.223098495371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46003.223098495371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46003.223098495371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46003.223098495371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46003.223098495371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46003.223098495371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46003.223098495371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46003.223098495371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46003.223098495371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46003.223098495371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46003.223098495371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46003.223098495371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46003.223098495371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46003.223098495371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46003.223098495371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46003.223098495371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46003.223098495371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46003.223098495371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46003.223098495371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46003.223098495371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46003.223098495371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46003.223098495371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46003.223098495371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46003.223098495371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46003.223098495371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46003.223098495371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46003.223098495371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46003.223098495371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46003.223098495371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46003.223098495371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46003.223098495371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46003.223098495371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46003.223098495371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46003.223098495371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46003.223098495371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46003.223098495371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46003.223098495371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46003.223098495371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46003.223098495371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46003.223098495371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46003.223098495371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46003.223098495371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46003.223098495371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46003.223098495371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46003.223098495371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46003.223098495371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46003.223098495371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46003.223098495371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46003.223098495371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46003.223098495371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46003.223098495371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46003.223098495371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46003.223098495371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46003.223098495371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46003.223098495371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46003.223098495371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46003.223098495371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46003.223098495371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46003.223098495371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46003.223098495371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46003.223098495371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46003.223098495371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46003.223098495371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46003.223098495371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46003.223098495371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46003.223098495371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46003.223098495371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46003.223098495371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46003.223098495371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46003.223098495371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46003.223098495371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46003.223098495371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46003.223098495371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46003.223098495371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46003.223098495371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46003.223098495371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46003.223098495371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46003.223098495371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46003.223098495371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46003.223098495371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46003.223098495371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46003.223098495371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46003.223098495371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46003.223098495371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46003.223098495371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46003.223098495371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46003.223098495371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46003.223098495371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46003.223098495371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46003.223098495371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46003.223098495371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46003.223098495371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46003.223098495371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46003.223098495371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46003.223098495371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46003.223098495371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46003.223098495371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46003.223098495371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46003.223098495371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46003.223098495371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46003.223098495371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46003.223098495371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46003.223098495371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46003.223098495371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46003.223098495371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46003.223098495371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46003.223098495371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46003.223098495371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46003.223098495371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46003.223098495371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46003.223098495371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46003.223098495371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46003.223098495371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46003.223098495371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46003.223098495371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46003.223098495371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46003.223098495371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46003.223098495371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46003.223098495371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46003.223098495371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46003.223098495371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46003.223098495371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46003.223098495371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46003.223098495371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46003.223098495371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46003.223098495371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46003.223098495371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46003.223098495371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46003.223098495371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46003.223098495371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46003.223098495371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46003.223098495371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46003.223098495371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46003.223098495371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46003.223098495371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46003.223098495371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46003.223098495371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46003.223098495371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46003.223098495371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46003.223098495371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46003.223098495371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46003.223098495371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46003.223098495371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46003.223098495371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46003.223098495371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46003.223098495371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46003.223098495371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46003.223098495371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46003.223098495371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46003.223098495371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46003.223098495371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46003.223098495371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46003.223098495371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46003.223098495371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46003.223098495371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46003.223098495371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46003.223098495371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46003.223098495371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46003.223098495371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46003.223098495371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46003.223098495371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46003.223098495371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46003.223098495371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46003.223098495371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46003.223098495371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46003.223098495371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46003.223098495371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46003.223098495371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46003.223098495371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46003.223098495371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46003.223098495371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46003.223098495371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46003.223098495371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46003.223098495371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46003.223098495371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46003.223098495371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46003.223098495371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46003.223098495371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46003.223098495371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46003.223098495371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46003.223098495371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46003.223098495371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46003.223098495371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46003.223098495371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46003.223098495371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46003.223098495371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46003.223098495371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46003.223098495371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46003.223098495371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46003.223098495371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46003.223098495371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46003.223098495371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46003.223098495371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46003.223098495371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46003.223098495371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46003.223098495371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46003.223098495371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46003.223098495371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46003.223098495371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46003.223098495371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46003.223098495371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46003.223098495371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46003.223098495371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46003.223098495371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46003.223098495371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46003.223098495371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46003.223098495371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46003.223098495371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46003.223098495371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46003.223098495371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46003.223098495371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46003.223098495371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46003.223098495371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46003.223098495371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46003.223098495371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46003.223098495371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46003.223098495371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46003.223098495371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46003.223098495371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46003.223098495371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46003.223098495371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46003.223098495371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46003.223098495371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46003.223098495371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46003.223098495371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46003.223098495371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46003.223098495371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46003.223098495371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46003.223098495371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46003.223098495371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46003.223098495371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46003.223098495371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46003.223098495371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46003.223098495371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46003.223098495371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46003.223098495371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46003.223098495371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46003.223098495371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46003.223098495371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46003.223098495371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46003.223098495371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46003.223098495371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46003.223098495371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46003.223098495371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46003.223098495371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46003.223098495371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46003.223098495371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46003.223098495371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46003.223098495371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46003.223098495371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46003.223098495371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46003.223098495371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46003.223098495371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46003.223098495371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46003.223098495371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46003.223098495371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46003.223098495371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46003.223098495371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46003.223098495371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46003.223098495371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46003.223098495371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46003.223098495371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46003.223098495371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46003.223098495371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46003.223098495371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46003.223098495371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46003.223098495371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46003.223098495371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46003.223098495371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46003.223098495371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46003.223098495371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46003.223098495371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46003.223098495371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46003.223098495371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46003.223098495371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46003.223098495371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46003.223098495371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46003.223098495371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46003.223098495371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46003.223098495371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46003.223098495371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46003.223098495371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46003.223098495371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46003.223098495371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46003.223098495371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46003.223098495371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46003.223098495371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46003.223098495371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46003.223098495371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46003.223098495371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46003.223098495371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46003.223098495371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46003.223098495371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46003.223098495371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46003.223098495371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46003.223098495371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46003.223098495371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46003.223098495371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46003.223098495371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46003.223098495371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46003.223098495371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46003.223098495371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46003.223098495371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46003.223098495371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46003.223098495371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46003.223098495371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46003.223098495371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46003.223098495371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46003.223098495371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46003.223098495371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46003.223098495371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46003.223098495371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46003.223098495371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46003.223098495371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46003.223098495371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46003.223098495371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46003.223098495371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46003.223098495371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46003.223098495371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46003.223098495371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46003.223098495371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46003.223098495371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46003.223098495371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46003.223098495371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46003.223098495371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46003.223098495371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46003.223098495371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46003.223098495371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46003.223098495371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46003.223098495371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46003.223098495371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46003.223098495371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46003.223098495371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46003.223098495371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46003.223098495371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46003.223098495371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46003.223098495371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46003.223098495371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46003.223098495371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46003.223098495371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46003.223098495371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46003.223098495371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46003.223098495371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46003.223098495371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46003.223098495371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46003.223098495371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46003.223098495371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46003.223098495371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46003.223098495371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46003.223098495371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46003.223098495371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46003.223098495371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46003.223098495371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46003.223098495371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46003.223098495371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46003.223098495371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46003.223098495371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46003.223098495371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46003.223098495371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46003.223098495371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46003.223098495371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46003.223098495371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46003.223098495371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46003.223098495371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46003.223098495371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46003.223098495371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46003.223098495371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46003.223098495371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46003.223098495371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46003.223098495371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46003.223098495371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46003.223098495371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46003.223098495371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46003.223098495371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46003.223098495371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46003.223098495371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46003.223098495371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46003.223098495371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46003.223098495371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46003.223098495371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46003.223098495371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46003.223098495371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46003.223098495371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46003.223098495371</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299.74238090277504</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4.428954976850946</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5</v>
      </c>
      <c r="D4" s="87" t="s">
        <v>35235</v>
      </c>
      <c r="E4" s="90" t="s">
        <v>39106</v>
      </c>
      <c r="F4" s="91">
        <v>46003.199305555558</v>
      </c>
      <c r="G4" s="92">
        <f t="shared" ref="G4:G8" ca="1" si="1">IFERROR(NOW()-F4,"")</f>
        <v>2.3792939813574776E-2</v>
      </c>
      <c r="H4" s="91">
        <v>46003.149259259262</v>
      </c>
      <c r="I4" s="106" t="str">
        <f>IFERROR(VLOOKUP(D4,DB!A:F,6,0),"")</f>
        <v>SCECO+STB</v>
      </c>
      <c r="J4" s="106" t="str">
        <f>IFERROR(VLOOKUP(D4,DB!A:G,7,0),"")</f>
        <v>Weak</v>
      </c>
      <c r="K4" s="93" t="s">
        <v>39126</v>
      </c>
      <c r="L4" s="87" t="str">
        <f>IFERROR(VLOOKUP(D4,DB!A:I,9,0),"")</f>
        <v>Latis</v>
      </c>
    </row>
    <row r="5" spans="1:16" ht="15" customHeight="1">
      <c r="A5" s="106"/>
      <c r="B5" s="106" t="str">
        <f>IFERROR(VLOOKUP(D5,DB!A:K,11,0),"")</f>
        <v/>
      </c>
      <c r="C5" s="89"/>
      <c r="D5" s="87"/>
      <c r="E5" s="90"/>
      <c r="F5" s="91"/>
      <c r="G5" s="92">
        <f t="shared" ca="1" si="1"/>
        <v>46003.223098495371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46003.223098495371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46003.223098495371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46003.223098495371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46003.223089930558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46003.223089930558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46003.223089930558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46003.223089930558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46003.223089930558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46003.223089930558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46003.223089930558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46003.223089930558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46003.223089930558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46003.223089930558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46003.223089930558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46003.223089930558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46003.223089930558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46003.223089930558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46003.223089930558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46003.223089930558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46003.223089930558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46003.223089930558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46003.223089930558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46003.223089930558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46003.223089930558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46003.223089930558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46003.223089930558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46003.223089930558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46003.223089930558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46003.223089930558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46003.223089930558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46003.223089930558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46003.223089930558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46003.223089930558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46003.223089930558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46003.223089930558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46003.223089930558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46003.223089930558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46003.223089930558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46003.223089930558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46003.223089930558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46003.223089930558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46003.223089930558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46003.223089930558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46003.223089930558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46003.223089930558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46003.223089930558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46003.223089930558</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46003.223089930558</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46003.223089930558</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D11" sqref="D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111.39103831018292</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77.034221180554596</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54.561987384258828</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21.849799884257664</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6.1156100694424822</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1.103584606484219</v>
      </c>
      <c r="H7" s="38">
        <v>46002.086875000001</v>
      </c>
      <c r="I7" s="37" t="str">
        <f>IFERROR(VLOOKUP(D7,[1]DB!A:F,6,0),"")</f>
        <v>SCECO</v>
      </c>
      <c r="J7" s="37" t="str">
        <f>IFERROR(VLOOKUP(D7,[1]DB!A:G,7,0),"")</f>
        <v>Good</v>
      </c>
      <c r="K7" s="99" t="s">
        <v>39139</v>
      </c>
      <c r="L7" s="37" t="str">
        <f>IFERROR(VLOOKUP(D7,[1]DB!A:I,9,0),"")</f>
        <v>Latis</v>
      </c>
      <c r="M7" s="37"/>
    </row>
    <row r="8" spans="1:13">
      <c r="A8" s="99" t="s">
        <v>39140</v>
      </c>
      <c r="B8" s="99" t="str">
        <f>IFERROR(VLOOKUP(D8,[1]DB!A:K,11,0),"")</f>
        <v>R5</v>
      </c>
      <c r="C8" s="99">
        <v>1</v>
      </c>
      <c r="D8" s="99" t="s">
        <v>36412</v>
      </c>
      <c r="E8" s="99" t="s">
        <v>39106</v>
      </c>
      <c r="F8" s="130">
        <v>46003.222569444442</v>
      </c>
      <c r="G8" s="101">
        <f t="shared" ref="G8:G63" ca="1" si="3">IFERROR(NOW()-F8,"")</f>
        <v>5.2048611541977152E-4</v>
      </c>
      <c r="H8" s="130">
        <v>46003.202430555553</v>
      </c>
      <c r="I8" s="99" t="str">
        <f>IFERROR(VLOOKUP(D8,[1]DB!A:F,6,0),"")</f>
        <v>Generator-SG</v>
      </c>
      <c r="J8" s="99" t="str">
        <f>IFERROR(VLOOKUP(D8,[1]DB!A:G,7,0),"")</f>
        <v>Dead</v>
      </c>
      <c r="K8" s="99" t="s">
        <v>39141</v>
      </c>
      <c r="L8" s="99" t="str">
        <f>IFERROR(VLOOKUP(D8,[1]DB!A:I,9,0),"")</f>
        <v>Latis</v>
      </c>
      <c r="M8" s="99"/>
    </row>
    <row r="9" spans="1:13">
      <c r="A9" s="151"/>
      <c r="B9" s="151" t="str">
        <f>IFERROR(VLOOKUP(D9,[1]DB!A:K,11,0),"")</f>
        <v/>
      </c>
      <c r="C9" s="151"/>
      <c r="D9" s="151"/>
      <c r="E9" s="151"/>
      <c r="F9" s="152"/>
      <c r="G9" s="153">
        <f t="shared" ca="1" si="3"/>
        <v>46003.22309039352</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46003.223091666667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46003.223092824075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46003.223094907407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46003.223096527778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46003.223098495371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46003.223098495371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46003.223098495371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46003.223098495371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46003.223098495371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46003.223098495371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46003.223098495371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46003.223098495371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46003.223098495371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46003.223098495371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46003.223098495371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46003.223098495371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46003.223098495371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46003.223098495371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46003.223098495371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46003.223098495371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46003.223098495371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46003.223098495371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46003.223098495371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46003.223098495371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46003.223098495371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46003.223098495371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46003.223098495371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46003.223098495371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46003.223098495371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46003.223098495371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46003.223098495371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46003.223098495371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46003.223098495371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46003.223098495371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46003.223098495371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46003.223098495371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46003.223098495371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46003.223098495371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46003.223098495371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46003.223098495371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46003.223098495371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46003.223098495371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46003.223098495371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46003.223098495371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46003.223098495371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46003.223098495371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46003.223098495371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46003.223098495371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46003.223098495371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46003.223098495371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46003.223098495371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46003.223098495371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46003.223098495371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46003.223098495371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46003.223098495371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46003.223098495371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46003.223098495371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46003.223098495371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46003.223098495371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46003.223098495371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46003.223098495371</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46003.223098495371</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46003.223098495371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46003.223098495371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46003.223098495371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46003.223098495371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46003.223098495371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46003.223098495371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46003.223098495371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46003.223098495371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46003.223098495371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46003.223098495371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46003.223098495371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46003.223098495371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46003.223098495371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46003.223098495371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46003.223098495371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46003.223098495371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46003.223098495371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46003.223098495371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46003.223098495371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46003.223098495371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46003.223098495371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46003.223098495371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46003.223098495371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46003.223098495371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46003.223098495371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46003.223098495371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46003.223098495371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46003.223098495371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46003.223098495371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46003.223098495371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46003.223098495371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46003.223098495371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46003.223098495371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46003.223098495371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46003.223098495371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46003.223098495371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46003.223098495371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46003.223098495371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46003.223098495371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46003.223098495371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46003.223098495371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46003.223098495371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46003.223098495371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46003.223098495371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46003.223098495371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46003.223098495371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46003.223098495371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46003.223098495371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46003.223098495371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46003.223098495371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46003.223098495371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46003.223098495371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46003.223098495371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46003.223098495371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46003.223098495371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46003.223098495371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46003.223098495371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46003.223098495371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46003.223098495371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46003.223098495371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46003.223098495371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46003.223098495371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46003.223098495371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46003.223098495371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46003.223098495371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46003.223098495371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46003.223098495371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46003.223098495371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46003.223098495371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46003.223098495371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46003.223098495371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46003.223098495371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46003.223098495371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46003.223098495371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46003.223098495371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46003.223098495371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46003.223098495371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46003.223098495371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46003.223098495371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46003.223098495371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46003.223098495371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46003.223098495371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46003.223098495371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46003.223098495371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46003.223098495371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46003.223098495371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46003.223098495371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46003.223098495371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46003.223098495371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46003.223098495371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46003.223098495371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46003.223098495371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46003.223098495371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46003.223098495371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46003.223098495371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46003.223098495371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46003.223098495371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46003.223098495371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46003.223098495371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46003.223098495371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46003.223098495371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46003.223098495371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46003.223098495371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46003.223098495371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46003.223098495371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46003.223098495371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46003.223098495371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46003.223098495371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46003.223098495371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46003.223098495371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46003.223098495371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46003.223098495371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46003.223098495371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46003.223098495371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46003.223098495371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46003.223098495371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46003.223098495371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46003.223098495371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46003.223098495371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46003.223098495371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46003.223098495371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46003.223098495371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46003.223098495371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46003.223098495371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46003.223098495371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46003.223098495371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46003.223098495371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46003.223098495371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46003.223098495371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46003.223098495371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46003.223098495371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46003.223098495371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46003.223098495371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46003.223098495371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46003.223098495371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46003.223098495371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46003.223098495371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46003.223098495371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46003.223098495371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46003.223098495371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46003.223098495371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46003.223098495371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46003.223098495371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46003.223098495371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46003.223098495371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46003.223098495371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46003.223098495371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46003.223098495371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46003.223098495371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46003.223098495371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46003.223098495371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46003.223098495371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46003.223098495371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46003.223098495371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46003.223098495371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46003.223098495371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46003.223098495371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46003.223098495371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46003.223098495371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46003.223098495371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46003.223098495371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46003.223098495371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46003.223098495371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46003.223098495371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46003.223098495371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46003.223098495371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46003.223098495371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46003.223098495371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46003.223098495371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46003.223098495371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46003.223098495371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46003.223098495371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46003.223098495371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46003.223098495371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46003.223098495371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46003.223098495371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46003.223098495371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46003.223098495371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46003.223098495371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46003.223098495371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46003.223098495371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46003.223098495371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46003.223098495371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46003.223098495371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46003.223098495371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46003.223098495371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46003.223098495371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46003.223098495371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46003.223098495371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46003.223098495371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46003.223098495371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46003.223098495371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46003.223098495371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46003.223098495371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46003.223098495371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46003.223098495371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46003.223098495371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46003.223098495371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46003.223098495371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46003.223098495371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46003.223098495371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46003.223098495371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46003.223098495371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46003.223098495371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46003.223098495371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46003.223098495371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46003.223098495371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46003.223098495371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46003.223098495371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46003.223098495371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46003.223098495371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46003.223098495371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46003.223098495371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46003.223098495371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46003.223098495371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46003.223098495371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46003.223098495371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46003.223098495371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46003.223098495371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46003.223098495371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46003.223098495371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46003.223098495371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46003.223098495371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46003.223098495371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46003.223098495371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46003.223098495371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46003.223098495371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46003.223098495371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46003.223098495371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46003.223098495371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46003.223098495371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46003.223098495371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46003.223098495371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46003.223098495371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46003.223098495371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46003.223098495371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46003.223098495371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46003.223098495371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46003.223098495371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46003.223098495371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46003.223098495371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46003.223098495371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46003.223098495371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46003.223098495371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46003.223098495371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46003.223098495371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46003.223098495371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46003.223098495371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46003.223098495371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46003.223098495371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46003.223098495371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46003.223098495371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46003.223098495371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46003.223098495371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46003.223098495371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46003.223098495371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46003.223098495371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46003.223098495371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46003.223098495371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46003.223098495371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46003.223098495371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46003.223098495371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46003.223098495371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46003.223098495371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46003.223098495371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46003.223098495371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46003.223098495371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46003.223098495371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46003.223098495371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46003.223098495371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46003.223098495371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46003.223098495371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46003.223098495371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46003.223098495371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46003.223098495371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46003.223098495371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46003.223098495371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46003.223098495371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46003.223098495371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46003.223098495371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46003.223098495371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46003.223098495371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46003.223098495371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46003.223098495371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46003.223098495371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46003.223098495371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46003.223098495371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46003.223098495371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46003.223098495371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46003.223098495371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46003.223098495371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46003.223098495371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46003.223098495371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46003.223098495371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46003.223098495371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46003.223098495371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46003.223098495371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46003.223098495371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46003.223098495371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46003.223098495371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46003.223098495371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46003.223098495371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46003.223098495371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46003.223098495371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46003.223098495371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46003.223098495371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46003.223098495371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46003.223098495371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46003.223098495371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46003.223098495371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46003.223098495371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46003.223098495371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46003.223098495371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46003.223098495371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46003.223098495371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46003.223098495371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46003.223098495371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46003.223098495371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46003.223098495371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46003.223098495371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46003.223098495371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46003.223098495371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46003.223098495371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46003.223098495371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46003.223098495371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46003.223098495371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46003.223098495371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46003.223098495371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46003.223098495371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46003.223098495371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46003.223098495371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46003.223098495371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46003.223098495371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46003.223098495371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46003.223098495371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46003.223098495371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46003.223098495371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46003.223098495371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46003.223098495371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46003.223098495371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46003.223098495371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46003.223098495371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46003.223098495371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46003.223098495371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46003.223098495371</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46003.223098495371</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2025-12-12T02:23:42Z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