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57" documentId="120_S{2AC9BD13-BADA-5192-A53E-5A8FF88502F6}" xr6:coauthVersionLast="47" xr6:coauthVersionMax="47" xr10:uidLastSave="{EF5E94EC-7E52-4BC8-859D-F5A46E64C8C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33" i="4"/>
  <c r="B34" i="4"/>
  <c r="B35" i="4"/>
  <c r="B36" i="4"/>
  <c r="G33" i="4"/>
  <c r="G34" i="4"/>
  <c r="G35" i="4"/>
  <c r="G36" i="4"/>
  <c r="I33" i="4"/>
  <c r="I34" i="4"/>
  <c r="I35" i="4"/>
  <c r="I36" i="4"/>
  <c r="J33" i="4"/>
  <c r="J34" i="4"/>
  <c r="J35" i="4"/>
  <c r="J36" i="4"/>
  <c r="L33" i="4"/>
  <c r="L34" i="4"/>
  <c r="L35" i="4"/>
  <c r="L36"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9" i="4"/>
  <c r="L30" i="4"/>
  <c r="L31" i="4"/>
  <c r="L32" i="4"/>
  <c r="J29" i="4"/>
  <c r="J30" i="4"/>
  <c r="J31" i="4"/>
  <c r="J32" i="4"/>
  <c r="I29" i="4"/>
  <c r="I30" i="4"/>
  <c r="I31" i="4"/>
  <c r="I32" i="4"/>
  <c r="B29" i="4"/>
  <c r="B30" i="4"/>
  <c r="B31" i="4"/>
  <c r="B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L26" i="4"/>
  <c r="L27" i="4"/>
  <c r="L28" i="4"/>
  <c r="J26" i="4"/>
  <c r="J27" i="4"/>
  <c r="J28" i="4"/>
  <c r="I26" i="4"/>
  <c r="I27" i="4"/>
  <c r="I28" i="4"/>
  <c r="B26" i="4"/>
  <c r="B27" i="4"/>
  <c r="B28"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<sst xmlns="http://schemas.openxmlformats.org/spreadsheetml/2006/main" count="180285" uniqueCount="39125">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</sst>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2" totalsRowShown="0" headerRowDxfId="31" dataDxfId="30" headerRowBorderDxfId="28" tableBorderDxfId="29">
  <autoFilter ref="A1:L2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310.75809814815148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45973.706524074078</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45973.706524074078</v>
      </c>
      <c r="H4" s="111"/>
      <c r="I4" s="109"/>
      <c r="J4" s="109"/>
      <c r="K4" s="113"/>
      <c r="L4" s="114" t="str">
        <f>IFERROR(VLOOKUP(#REF!,DB!A:I,9,0),"")</f>
        <v/>
      </c>
    </row>
    <row r="5" spans="1:15" ht="15" customHeight="1">
      <c r="A5" s="108"/>
      <c r="B5" s="109" t="str">
        <f>IFERROR(VLOOKUP(D5,DB!A:K,11,0),"")</f>
        <v/>
      </c>
      <c r="C5" s="109"/>
      <c r="D5" s="109"/>
      <c r="E5" s="110"/>
      <c r="F5" s="111"/>
      <c r="G5" s="112">
        <f t="shared" ca="1" si="0"/>
        <v>45973.706524074078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45973.706524074078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45973.706524074078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45973.706524074078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45973.706524074078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45973.706524074078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45973.706524074078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45973.706524074078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45973.706524074078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45973.706524074078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45973.706524074078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45973.706524074078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45973.706524074078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45973.706524074078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45973.706524074078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45973.706524074078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45973.706524074078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45973.706524074078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45973.706524074078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45973.706524074078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45973.706524074078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45973.706524074078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45973.706524074078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45973.706524074078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45973.706524074078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45973.706524074078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45973.706524074078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45973.706524074078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45973.706524074078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45973.706524074078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45973.706524074078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45973.706524074078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45973.706524074078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45973.706524074078</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45973.706524074078</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45973.706524074078</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45973.706524074078</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45973.706524074078</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45973.706524074078</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45973.706524074078</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45973.706524074078</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45973.706524074078</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45973.706524074078</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45973.706524074078</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45973.706524074078</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45973.706524074078</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45973.706524074078</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45973.706524074078</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45973.706524074078</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45973.706523842593</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45973.706523842593</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45973.706523842593</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45973.706523842593</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45973.706523842593</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45973.706523842593</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45973.706524074078</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45973.706524074078</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45973.706524074078</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45973.706524074078</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45973.706524074078</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45973.706524074078</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45973.706524074078</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45973.706524074078</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45973.706524074078</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45973.706524074078</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45973.706524074078</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45973.706524074078</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45973.706524074078</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45973.706524074078</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45973.706524074078</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45973.706524074078</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45973.706524074078</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45973.706524074078</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45973.706524074078</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45973.706524074078</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45973.706524074078</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45973.706524074078</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45973.706524074078</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45973.706524074078</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45973.706524074078</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45973.706524074078</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45973.706523842593</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45973.706523842593</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45973.706523842593</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45973.706523842593</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45973.706523842593</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45973.706523842593</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45973.706523842593</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45973.706523842593</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45973.706523842593</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45973.706523842593</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45973.706523842593</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45973.706523842593</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45973.706523842593</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45973.706523842593</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45973.706523842593</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45973.706523842593</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45973.706523842593</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45973.706523842593</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45973.706523842593</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45973.706523842593</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45973.706523842593</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45973.706523842593</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45973.706523842593</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45973.706523842593</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45973.706523842593</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45973.706523842593</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45973.706523842593</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45973.706523842593</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45973.706523842593</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45973.706523842593</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45973.706523842593</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45973.706523842593</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45973.706523842593</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45973.706523842593</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148.70668611111614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0.11244976851594402</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45973.706524074078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45973.706524074078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45973.706524074078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45973.706524074078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45973.706524074078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45973.706524074078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45973.706524074078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45973.706524074078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45973.706524074078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45973.706523842593</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45973.706523842593</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45973.706523842593</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45973.706523842593</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45973.706523842593</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45973.706523842593</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45973.706523842593</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45973.706523842593</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45973.706523842593</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45973.706523842593</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45973.706523842593</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45973.706523842593</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45973.706523842593</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45973.706523842593</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45973.706523842593</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45973.706523842593</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45973.706523842593</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45973.706523842593</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45973.706523842593</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45973.706523842593</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45973.706523842593</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45973.706523842593</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45973.706523842593</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45973.706523842593</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45973.706523842593</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45973.706523842593</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45973.706523842593</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45973.706523842593</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45973.706523842593</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45973.706523842593</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45973.706523842593</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45973.706523842593</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45973.706523842593</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45973.706523842593</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45973.706523842593</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45973.706523842593</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45973.706523842593</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45973.706523842593</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45973.706523842593</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45973.706523842593</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45973.706523842593</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45973.706523842593</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45973.706523842593</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45973.706523842593</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45973.706523842593</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45973.706523842593</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45973.706523842593</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45973.706523842593</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45973.706523842593</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45973.706523842593</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45973.706524074078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45973.706524074078</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45973.706524074078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45973.706524074078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45973.706524074078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45973.706524074078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45973.706524074078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45973.706524074078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45973.706524074078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45973.706524074078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45973.706524074078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45973.706524074078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45973.706524074078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45973.706524074078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45973.706524074078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45973.706524074078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45973.706524074078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45973.706524074078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45973.706524074078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45973.706524074078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45973.706524074078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45973.706524074078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45973.706524074078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45973.706524074078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45973.706524074078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45973.706524074078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45973.706524074078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45973.706524074078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45973.706524074078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45973.706524074078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45973.706524074078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45973.706524074078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45973.706524074078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45973.706524074078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45973.706524074078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45973.706524074078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45973.706524074078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45973.706524074078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45973.706524074078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45973.706524074078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45973.706524074078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45973.706524074078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45973.706524074078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45973.706524074078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45973.706524074078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45973.706524074078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45973.706524074078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45973.706524074078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45973.706524074078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45973.706524074078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45973.706524074078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45973.706524074078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45973.706524074078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45973.706524074078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45973.706524074078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45973.706524074078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45973.706524074078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45973.706524074078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45973.706524074078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45973.706524074078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45973.706524074078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45973.706524074078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45973.706524074078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45973.706524074078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45973.706524074078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45973.706524074078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45973.706524074078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45973.706524074078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45973.706524074078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45973.706524074078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45973.706524074078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45973.706524074078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45973.706524074078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45973.706524074078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45973.706524074078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45973.706524074078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45973.706524074078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45973.706524074078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45973.706524074078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45973.706524074078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45973.706524074078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45973.706524074078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45973.706524074078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45973.706524074078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45973.706524074078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45973.706524074078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45973.706524074078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45973.706524074078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45973.706524074078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45973.706524074078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45973.706524074078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45973.706524074078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45973.706524074078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45973.706524074078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45973.706524074078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45973.706524074078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45973.706524074078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45973.706524074078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45973.706524074078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45973.706524074078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45973.706524074078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45973.706524074078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45973.706524074078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45973.706524074078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45973.706524074078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45973.706524074078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45973.706524074078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45973.706524074078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45973.706524074078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45973.706524074078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45973.706524074078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45973.706524074078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45973.706524074078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45973.706524074078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45973.706524074078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45973.706524074078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45973.706524074078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45973.706524074078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45973.706524074078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45973.706524074078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45973.706524074078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45973.706524074078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45973.706524074078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45973.706524074078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45973.706524074078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45973.706524074078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45973.706524074078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45973.706524074078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45973.706524074078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45973.706524074078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45973.706524074078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45973.706524074078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45973.706524074078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45973.706524074078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45973.706524074078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45973.706524074078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45973.706524074078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45973.706524074078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45973.706524074078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45973.706524074078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45973.706524074078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45973.706524074078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45973.706524074078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45973.706524074078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45973.706524074078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45973.706524074078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45973.706524074078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45973.706524074078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45973.706524074078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45973.706524074078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45973.706524074078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45973.706524074078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45973.706524074078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45973.706524074078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45973.706524074078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45973.706524074078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45973.706524074078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45973.706524074078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45973.706524074078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45973.706524074078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45973.706524074078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45973.706524074078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45973.706524074078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45973.706524074078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45973.706524074078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45973.706524074078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45973.706524074078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45973.706524074078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45973.706524074078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45973.706524074078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45973.706524074078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45973.706524074078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45973.706524074078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45973.706524074078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45973.706524074078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45973.706524074078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45973.706524074078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45973.706524074078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45973.706524074078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45973.706524074078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45973.706524074078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45973.706524074078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45973.706524074078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45973.706524074078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45973.706524074078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45973.706524074078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45973.706524074078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45973.706524074078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45973.706524074078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45973.706524074078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45973.706524074078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45973.706524074078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45973.706524074078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45973.706524074078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45973.706524074078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45973.706524074078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45973.706524074078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45973.706524074078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45973.706524074078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45973.706524074078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45973.706524074078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45973.706524074078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45973.706524074078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45973.706524074078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45973.706524074078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45973.706524074078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45973.706524074078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45973.706524074078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45973.706524074078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45973.706524074078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45973.706524074078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45973.706524074078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45973.706524074078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45973.706524074078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45973.706524074078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45973.706524074078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45973.706524074078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45973.706524074078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45973.706524074078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45973.706524074078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45973.706524074078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45973.706524074078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45973.706524074078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45973.706524074078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45973.706524074078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45973.706524074078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45973.706524074078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45973.706524074078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45973.706524074078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45973.706524074078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45973.706524074078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45973.706524074078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45973.706524074078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45973.706524074078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45973.706524074078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45973.706524074078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45973.706524074078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45973.706524074078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45973.706524074078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45973.706524074078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45973.706524074078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45973.706524074078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45973.706524074078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45973.706524074078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45973.706524074078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45973.706524074078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45973.706524074078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45973.706524074078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45973.706524074078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45973.706524074078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45973.706524074078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45973.706524074078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45973.706524074078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45973.706524074078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45973.706524074078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45973.706524074078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45973.706524074078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45973.706524074078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45973.706524074078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45973.706524074078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45973.706524074078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45973.706524074078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45973.706524074078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45973.706524074078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45973.706524074078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45973.706524074078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45973.706524074078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45973.706524074078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45973.706524074078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45973.706524074078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45973.706524074078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45973.706524074078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45973.706524074078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45973.706524074078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45973.706524074078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45973.706524074078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45973.706524074078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45973.706524074078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45973.706524074078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45973.706524074078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45973.706524074078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45973.706524074078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45973.706524074078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45973.706524074078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45973.706524074078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45973.706524074078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45973.706524074078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45973.706524074078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45973.706524074078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45973.706524074078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45973.706524074078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45973.706524074078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45973.706524074078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45973.706524074078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45973.706524074078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45973.706524074078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45973.706524074078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45973.706524074078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45973.706524074078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45973.706524074078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45973.706524074078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45973.706524074078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45973.706524074078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45973.706524074078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45973.706524074078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45973.706524074078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45973.706524074078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45973.706524074078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45973.706524074078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45973.706524074078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45973.706524074078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45973.706524074078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45973.706524074078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45973.706524074078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45973.706524074078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45973.706524074078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45973.706524074078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45973.706524074078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45973.706524074078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45973.706524074078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45973.706524074078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45973.706524074078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45973.706524074078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45973.706524074078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45973.706524074078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45973.706524074078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45973.706524074078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45973.706524074078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45973.706524074078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45973.706524074078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45973.706524074078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45973.706524074078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45973.706524074078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45973.706524074078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45973.706524074078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45973.706524074078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45973.706524074078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45973.706524074078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45973.706524074078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45973.706524074078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45973.706524074078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45973.706524074078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45973.706524074078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45973.706524074078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45973.706524074078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45973.706524074078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45973.706524074078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45973.706524074078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45973.706524074078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45973.706524074078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45973.706524074078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45973.706524074078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45973.706524074078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45973.706524074078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45973.706524074078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45973.706524074078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45973.706524074078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45973.706524074078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45973.706524074078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45973.706524074078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45973.706524074078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45973.706524074078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45973.706524074078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45973.706524074078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45973.706524074078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45973.706524074078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45973.706524074078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45973.706524074078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45973.706524074078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45973.706524074078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45973.706524074078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45973.706524074078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45973.706524074078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45973.706524074078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45973.706524074078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45973.706524074078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45973.706524074078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45973.706524074078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45973.706524074078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45973.706524074078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45973.706524074078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45973.706524074078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45973.706524074078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45973.706524074078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45973.706524074078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45973.706524074078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45973.706524074078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45973.706524074078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45973.706524074078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45973.706524074078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45973.706524074078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45973.706524074078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45973.706524074078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45973.706524074078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45973.706524074078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45973.706524074078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45973.706524074078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45973.706524074078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45973.706524074078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45973.706524074078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45973.706524074078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45973.706524074078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45973.706524074078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45973.706524074078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45973.706524074078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45973.706524074078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45973.706524074078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45973.706524074078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45973.706524074078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45973.706524074078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45973.706524074078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45973.706524074078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45973.706524074078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45973.706524074078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45973.706524074078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45973.706524074078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45973.706524074078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45973.706524074078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45973.706524074078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45973.706524074078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45973.706524074078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45973.706524074078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45973.706524074078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45973.706524074078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45973.706524074078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45973.706524074078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45973.706524074078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45973.706524074078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45973.706524074078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45973.706524074078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45973.706524074078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45973.706524074078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45973.706524074078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45973.706524074078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45973.706524074078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45973.706524074078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45973.706524074078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45973.706524074078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45973.706524074078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45973.706524074078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45973.706524074078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45973.706524074078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45973.706524074078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45973.706524074078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45973.706524074078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45973.706524074078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45973.706524074078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45973.706524074078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45973.706524074078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45973.706524074078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45973.706524074078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45973.706524074078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45973.706524074078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45973.706524074078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45973.706524074078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45973.706524074078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45973.706524074078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45973.706524074078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45973.706524074078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45973.706524074078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45973.706524074078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45973.706524074078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45973.706524074078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45973.706524074078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45973.706524074078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45973.706524074078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45973.706524074078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45973.706524074078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45973.706524074078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45973.706524074078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45973.706524074078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45973.706524074078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45973.706524074078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45973.706524074078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45973.706524074078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45973.706524074078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45973.706524074078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45973.706524074078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45973.706524074078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45973.706524074078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45973.706524074078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45973.706524074078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45973.706524074078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45973.706524074078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45973.706524074078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45973.706524074078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45973.706524074078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45973.706524074078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45973.706524074078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45973.706524074078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45973.706524074078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45973.706524074078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45973.706524074078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45973.706524074078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45973.706524074078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45973.706524074078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45973.706524074078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45973.706524074078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45973.706524074078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45973.706524074078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45973.706524074078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45973.706524074078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45973.706524074078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45973.706524074078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45973.706524074078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45973.706524074078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45973.706524074078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45973.706524074078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45973.706524074078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45973.706524074078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45973.706524074078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45973.706524074078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45973.706524074078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45973.706524074078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45973.706524074078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45973.706524074078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45973.706524074078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45973.706524074078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45973.706524074078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45973.706524074078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45973.706524074078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45973.706524074078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45973.706524074078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45973.706524074078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45973.706524074078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45973.706524074078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45973.706524074078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45973.706524074078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45973.706524074078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45973.706524074078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45973.706524074078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45973.706524074078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45973.706524074078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45973.706524074078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45973.706524074078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45973.706524074078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45973.706524074078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45973.706524074078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45973.706524074078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45973.706524074078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45973.706524074078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45973.706524074078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45973.706524074078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45973.706524074078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45973.706524074078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45973.706524074078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45973.706524074078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45973.706524074078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45973.706524074078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45973.706524074078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45973.706524074078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45973.706524074078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45973.706524074078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45973.706524074078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45973.706524074078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45973.706524074078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45973.706524074078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45973.706524074078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45973.706524074078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45973.706524074078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45973.706524074078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45973.706524074078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45973.706524074078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45973.706524074078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45973.706524074078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45973.706524074078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45973.706524074078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45973.706524074078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45973.706524074078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45973.706524074078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45973.706524074078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45973.706524074078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45973.706524074078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45973.706524074078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45973.706524074078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45973.706524074078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45973.706524074078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45973.706524074078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45973.706524074078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45973.706524074078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45973.706524074078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45973.706524074078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45973.706524074078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45973.706524074078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45973.706524074078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45973.706524074078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45973.706524074078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45973.706524074078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45973.706524074078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45973.706524074078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45973.706524074078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45973.706524074078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45973.706524074078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45973.706524074078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45973.706524074078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45973.706524074078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45973.706524074078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45973.706524074078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45973.706524074078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45973.706524074078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45973.706524074078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45973.706524074078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45973.706524074078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45973.706524074078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45973.706524074078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45973.706524074078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45973.706524074078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45973.706524074078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45973.706524074078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45973.706524074078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45973.706524074078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45973.706524074078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45973.706524074078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45973.706524074078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45973.706524074078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45973.706524074078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45973.706524074078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45973.706524074078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45973.706524074078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45973.706524074078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45973.706524074078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45973.706524074078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45973.706524074078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45973.706524074078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45973.706524074078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45973.706524074078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45973.706524074078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45973.706524074078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45973.706524074078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45973.706524074078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45973.706524074078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45973.706524074078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45973.706524074078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45973.706524074078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45973.706524074078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45973.706524074078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45973.706524074078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45973.706524074078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45973.706524074078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45973.706524074078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45973.706524074078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45973.706524074078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45973.706524074078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45973.706524074078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45973.706524074078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45973.706524074078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45973.706524074078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45973.706524074078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45973.706524074078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45973.706524074078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45973.706524074078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45973.706524074078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45973.706524074078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45973.706524074078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45973.706524074078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45973.706524074078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45973.706524074078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45973.706524074078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45973.706524074078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45973.706524074078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45973.706524074078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45973.706524074078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45973.706524074078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45973.706524074078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45973.706524074078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45973.706524074078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45973.706524074078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45973.706524074078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45973.706524074078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45973.706524074078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45973.706524074078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45973.706524074078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45973.706524074078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45973.706524074078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45973.706524074078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45973.706524074078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45973.706524074078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45973.706524074078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45973.706524074078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45973.706524074078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45973.706524074078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45973.706524074078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45973.706524074078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45973.706524074078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45973.706524074078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45973.706524074078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45973.706524074078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45973.706524074078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45973.706524074078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45973.706524074078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45973.706524074078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45973.706524074078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45973.706524074078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45973.706524074078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45973.706524074078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45973.706524074078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45973.706524074078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45973.706524074078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45973.706524074078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45973.706524074078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45973.706524074078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45973.706524074078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45973.706524074078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45973.706524074078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45973.706524074078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45973.706524074078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45973.706524074078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45973.706524074078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45973.706524074078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45973.706524074078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45973.706524074078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45973.706524074078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45973.706524074078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45973.706524074078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45973.706524074078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45973.706524074078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45973.706524074078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45973.706524074078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45973.706524074078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45973.706524074078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45973.706524074078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45973.706524074078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45973.706524074078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45973.706524074078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45973.706524074078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45973.706524074078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45973.706524074078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45973.706524074078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45973.706524074078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45973.706524074078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45973.706524074078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45973.706524074078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45973.706524074078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45973.706524074078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45973.706524074078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45973.706524074078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45973.706524074078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45973.706524074078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45973.706524074078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45973.706524074078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45973.706524074078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45973.706524074078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45973.706524074078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45973.706524074078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45973.706524074078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45973.706524074078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45973.706524074078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45973.706524074078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45973.706524074078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45973.706524074078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45973.706524074078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45973.706524074078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45973.706524074078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45973.706524074078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45973.706524074078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45973.706524074078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45973.706524074078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45973.706524074078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45973.706524074078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45973.706524074078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45973.706524074078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45973.706524074078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45973.706524074078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45973.706524074078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45973.706524074078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45973.706524074078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45973.706524074078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45973.706524074078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45973.706524074078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45973.706524074078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45973.706524074078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45973.706524074078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45973.706524074078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45973.706524074078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45973.706524074078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45973.706524074078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45973.706524074078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45973.706524074078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45973.706524074078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45973.706524074078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45973.706524074078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45973.706524074078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45973.706524074078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45973.706524074078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45973.706524074078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45973.706524074078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45973.706524074078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45973.706524074078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45973.706524074078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45973.706524074078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45973.706524074078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45973.706524074078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45973.706524074078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45973.706524074078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45973.706524074078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45973.706524074078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45973.706524074078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45973.706524074078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45973.706524074078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45973.706524074078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45973.706524074078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45973.706524074078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45973.706524074078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45973.706524074078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45973.706524074078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45973.706524074078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45973.706524074078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45973.706524074078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45973.706524074078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45973.706524074078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45973.706524074078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45973.706524074078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45973.706524074078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45973.706524074078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45973.706524074078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45973.706524074078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45973.706524074078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45973.706524074078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45973.706524074078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45973.706524074078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45973.706524074078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45973.706524074078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45973.706524074078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45973.706524074078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45973.706524074078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45973.706524074078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45973.706524074078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45973.706524074078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45973.706524074078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45973.706524074078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45973.706524074078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45973.706524074078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45973.706524074078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45973.706524074078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45973.706524074078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45973.706524074078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45973.706524074078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45973.706524074078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45973.706524074078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45973.706524074078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45973.706524074078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45973.706524074078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45973.706524074078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45973.706524074078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45973.706524074078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45973.706524074078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45973.706524074078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45973.706524074078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45973.706524074078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45973.706524074078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45973.706524074078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45973.706524074078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45973.706524074078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45973.706524074078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45973.706524074078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45973.706524074078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45973.706524074078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45973.706524074078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45973.706524074078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45973.706524074078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45973.706524074078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45973.706524074078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45973.706524074078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45973.706524074078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45973.706524074078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45973.706524074078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45973.706524074078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45973.706524074078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45973.706524074078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45973.706524074078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45973.706524074078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45973.706524074078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45973.706524074078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45973.706524074078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45973.706524074078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45973.706524074078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45973.706524074078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45973.706524074078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45973.706524074078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45973.706524074078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45973.706524074078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45973.706524074078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45973.706524074078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45973.706524074078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45973.706524074078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45973.706524074078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45973.706524074078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45973.706524074078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45973.706524074078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45973.706524074078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45973.706524074078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45973.706524074078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45973.706524074078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45973.706524074078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45973.706524074078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45973.706524074078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45973.706524074078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45973.706524074078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45973.706524074078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45973.706524074078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45973.706524074078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45973.706524074078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45973.706524074078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45973.706524074078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45973.706524074078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45973.706524074078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45973.706524074078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45973.706524074078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45973.706524074078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45973.706524074078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45973.706524074078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45973.706524074078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45973.706524074078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45973.706524074078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45973.706524074078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45973.706524074078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45973.706524074078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45973.706524074078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45973.706524074078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45973.706524074078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45973.706524074078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45973.706524074078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45973.706524074078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45973.706524074078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45973.706524074078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45973.706524074078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45973.706524074078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45973.706524074078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45973.706524074078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45973.706524074078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45973.706524074078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45973.706524074078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45973.706524074078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45973.706524074078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45973.706524074078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45973.706524074078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45973.706524074078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45973.706524074078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45973.706524074078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45973.706524074078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45973.706524074078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45973.706524074078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45973.706524074078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45973.706524074078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45973.706524074078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45973.706524074078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45973.706524074078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45973.706524074078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45973.706524074078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45973.706524074078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45973.706524074078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45973.706524074078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45973.706524074078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45973.706524074078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45973.706524074078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45973.706524074078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45973.706524074078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45973.706524074078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45973.706524074078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45973.706524074078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45973.706524074078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45973.706524074078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45973.706524074078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45973.706524074078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45973.706524074078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45973.706524074078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45973.706524074078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45973.706524074078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45973.706524074078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45973.706524074078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45973.706524074078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45973.706524074078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45973.706524074078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45973.706524074078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45973.706524074078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45973.706524074078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45973.706524074078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45973.706524074078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45973.706524074078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45973.706524074078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45973.706524074078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45973.706524074078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45973.706524074078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45973.706524074078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45973.706524074078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45973.706524074078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45973.706524074078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45973.706524074078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45973.706524074078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45973.706524074078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45973.706524074078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45973.706524074078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45973.706524074078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45973.706524074078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45973.706524074078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45973.706524074078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45973.706524074078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45973.706524074078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45973.706524074078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45973.706524074078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45973.706524074078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45973.706524074078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45973.706524074078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45973.706524074078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45973.706524074078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45973.706524074078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45973.706524074078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45973.706524074078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45973.706524074078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45973.706524074078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45973.706524074078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45973.706524074078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45973.706524074078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45973.706524074078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45973.706524074078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45973.706524074078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45973.706524074078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45973.706524074078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45973.706524074078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45973.706524074078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45973.706524074078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45973.706524074078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45973.706524074078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45973.706524074078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45973.706524074078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45973.706524074078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45973.706524074078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45973.706524074078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45973.706524074078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45973.706524074078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45973.706524074078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45973.706524074078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45973.706524074078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45973.706524074078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45973.706524074078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45973.706524074078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45973.706524074078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45973.706524074078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45973.706524074078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45973.706524074078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45973.706524074078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45973.706524074078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45973.706524074078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270.22580648148141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0.24085277778067393</v>
      </c>
      <c r="H3" s="96">
        <v>45973.458773148152</v>
      </c>
      <c r="I3" s="135" t="str">
        <f>IFERROR(VLOOKUP(D3,DB!A:F,6,0),"")</f>
        <v>SCECO</v>
      </c>
      <c r="J3" s="135" t="str">
        <f>IFERROR(VLOOKUP(D3,DB!A:G,7,0),"")</f>
        <v>Dead</v>
      </c>
      <c r="K3" s="98" t="s">
        <v>39112</v>
      </c>
      <c r="L3" s="92" t="str">
        <f>IFERROR(VLOOKUP(D3,DB!A:I,9,0),"")</f>
        <v>Latis</v>
      </c>
    </row>
    <row r="4" spans="1:16" ht="15" customHeight="1">
      <c r="A4" s="135"/>
      <c r="B4" s="135" t="str">
        <f>IFERROR(VLOOKUP(D4,DB!A:K,11,0),"")</f>
        <v>R4</v>
      </c>
      <c r="C4" s="94">
        <v>1</v>
      </c>
      <c r="D4" s="92" t="s">
        <v>35056</v>
      </c>
      <c r="E4" s="95"/>
      <c r="F4" s="96"/>
      <c r="G4" s="97">
        <f ca="1">IFERROR(NOW()-F4,"")</f>
        <v>45973.706524074078</v>
      </c>
      <c r="H4" s="96"/>
      <c r="I4" s="135" t="str">
        <f>IFERROR(VLOOKUP(D4,DB!A:F,6,0),"")</f>
        <v>SCECO</v>
      </c>
      <c r="J4" s="135" t="str">
        <f>IFERROR(VLOOKUP(D4,DB!A:G,7,0),"")</f>
        <v>Good</v>
      </c>
      <c r="K4" s="98"/>
      <c r="L4" s="92" t="str">
        <f>IFERROR(VLOOKUP(D4,DB!A:I,9,0),"")</f>
        <v>Latis</v>
      </c>
    </row>
    <row r="5" spans="1:16" ht="15" customHeight="1">
      <c r="A5" s="135"/>
      <c r="B5" s="135" t="str">
        <f>IFERROR(VLOOKUP(D5,DB!A:K,11,0),"")</f>
        <v/>
      </c>
      <c r="C5" s="94"/>
      <c r="D5" s="92"/>
      <c r="E5" s="95"/>
      <c r="F5" s="96"/>
      <c r="G5" s="97">
        <f ca="1">IFERROR(NOW()-F5,"")</f>
        <v>45973.706524074078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45973.706524074078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45973.706524074078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45973.706524074078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45973.706524074078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45973.706524074078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45973.706524074078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45973.706524074078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45973.706524074078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45973.706524074078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45973.706524074078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45973.706524074078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45973.706524074078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45973.706524074078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45973.706524074078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45973.706524074078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45973.706524074078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45973.706524074078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45973.706524074078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45973.706524074078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45973.706524074078</v>
      </c>
      <c r="H25" s="96"/>
      <c r="I25" s="135" t="str">
        <f>IFERROR(VLOOKUP(D25,DB!A:F,6,0),"")</f>
        <v/>
      </c>
      <c r="J25" s="135" t="str">
        <f>IFERROR(VLOOKUP(D25,DB!A:G,7,0),"")</f>
        <v/>
      </c>
      <c r="K25" s="98"/>
      <c r="L25" s="92" t="str">
        <f>IFERROR(VLOOKUP(D25,DB!A:I,9,0),"")</f>
        <v/>
      </c>
    </row>
    <row r="26" spans="1:12" ht="15" customHeight="1">
      <c r="A26" s="149"/>
      <c r="B26" s="149" t="str">
        <f>IFERROR(VLOOKUP(D26,DB!A:K,11,0),"")</f>
        <v/>
      </c>
      <c r="C26" s="150"/>
      <c r="D26" s="151"/>
      <c r="E26" s="95"/>
      <c r="F26" s="152"/>
      <c r="G26" s="97">
        <f ca="1">IFERROR(NOW()-F26,"")</f>
        <v>45973.706524074078</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45973.706524074078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45973.706524074078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45973.706524074078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45973.706524074078</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45973.706524074078</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45973.706524074078</v>
      </c>
      <c r="H32" s="152"/>
      <c r="I32" s="149" t="str">
        <f>IFERROR(VLOOKUP(D32,DB!A:F,6,0),"")</f>
        <v/>
      </c>
      <c r="J32" s="149" t="str">
        <f>IFERROR(VLOOKUP(D32,DB!A:G,7,0),"")</f>
        <v/>
      </c>
      <c r="K32" s="153"/>
      <c r="L32" s="151" t="str">
        <f>IFERROR(VLOOKUP(D32,DB!A:I,9,0),"")</f>
        <v/>
      </c>
    </row>
    <row r="33" spans="1:12" ht="15" customHeight="1">
      <c r="A33" s="149"/>
      <c r="B33" s="167" t="str">
        <f>IFERROR(VLOOKUP(D33,DB!A:K,11,0),"")</f>
        <v/>
      </c>
      <c r="C33" s="150"/>
      <c r="D33" s="151"/>
      <c r="E33" s="95"/>
      <c r="F33" s="152"/>
      <c r="G33" s="168">
        <f t="shared" ref="G33:G36" ca="1" si="1">IFERROR(NOW()-F33,"")</f>
        <v>45973.706523842593</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45973.706523842593</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t="shared" ca="1" si="1"/>
        <v>45973.706523842593</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t="shared" ca="1" si="1"/>
        <v>45973.706523842593</v>
      </c>
      <c r="H36" s="152"/>
      <c r="I36" s="167" t="str">
        <f>IFERROR(VLOOKUP(D36,DB!A:F,6,0),"")</f>
        <v/>
      </c>
      <c r="J36" s="167" t="str">
        <f>IFERROR(VLOOKUP(D36,DB!A:G,7,0),"")</f>
        <v/>
      </c>
      <c r="K36" s="153"/>
      <c r="L36" s="169"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81.874463888889295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47.51764675926097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21" ca="1" si="1">IFERROR(NOW()-F4,"")</f>
        <v>25.045412962965202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33090</v>
      </c>
      <c r="E6" s="124" t="s">
        <v>39021</v>
      </c>
      <c r="F6" s="173">
        <v>45973.692233796297</v>
      </c>
      <c r="G6" s="126">
        <f t="shared" ca="1" si="1"/>
        <v>1.4290277780673932E-2</v>
      </c>
      <c r="H6" s="125">
        <v>45973.67765046296</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4"/>
      <c r="G7" s="126">
        <f t="shared" ca="1" si="1"/>
        <v>45973.706524074078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45973.706524074078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45973.706524074078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45973.706524074078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45973.706524074078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45973.706524074078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45973.706524074078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45973.706524074078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45973.706524074078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45973.706524074078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45973.706524074078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45973.706524074078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45973.706524074078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45973.706524074078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45973.706524074078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ref="G22:G85" ca="1" si="2">IFERROR(NOW()-F22,"")</f>
        <v>45973.706524074078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45973.706524074078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45973.706524074078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45973.706524074078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45973.706524074078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45973.706524074078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45973.706524074078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45973.706524074078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45973.706524074078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45973.706524074078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45973.706524074078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45973.706524074078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45973.706524074078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45973.706524074078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45973.706524074078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45973.706524074078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45973.706524074078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45973.706524074078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45973.706524074078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45973.706524074078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45973.706524074078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45973.706524074078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45973.706524074078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45973.706524074078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45973.706524074078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45973.706524074078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45973.706524074078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45973.706524074078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45973.706524074078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45973.706524074078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45973.706524074078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45973.706524074078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45973.706524074078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45973.706524074078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45973.706524074078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45973.706524074078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45973.706524074078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45973.706524074078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45973.706524074078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45973.706524074078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45973.706524074078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45973.706524074078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45973.706524074078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45973.706524074078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45973.706524074078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45973.706524074078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45973.706524074078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45973.706524074078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45973.706524074078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45973.706524074078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45973.706524074078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45973.706524074078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45973.706524074078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45973.706524074078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45973.706524074078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45973.706524074078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45973.706524074078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45973.706524074078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45973.706524074078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45973.706524074078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45973.706524074078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45973.706524074078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45973.706524074078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45973.706524074078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ref="G86:G149" ca="1" si="3">IFERROR(NOW()-F86,"")</f>
        <v>45973.706524074078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45973.706524074078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45973.706524074078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45973.706524074078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45973.706524074078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45973.706524074078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45973.706524074078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45973.706524074078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45973.706524074078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45973.706524074078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45973.706524074078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45973.706524074078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45973.706524074078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45973.706524074078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45973.706524074078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45973.706524074078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45973.706524074078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45973.706524074078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45973.706524074078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45973.706524074078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45973.706524074078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45973.706524074078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45973.706524074078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45973.706524074078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45973.706524074078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45973.706524074078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45973.706524074078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45973.706524074078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45973.706524074078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45973.706524074078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45973.706524074078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45973.706524074078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45973.706524074078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45973.706524074078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45973.706524074078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45973.706524074078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45973.706524074078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45973.706524074078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45973.706524074078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45973.706524074078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45973.706524074078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45973.706524074078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45973.706524074078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45973.706524074078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45973.706524074078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45973.706524074078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45973.706524074078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45973.706524074078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45973.706524074078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45973.706524074078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45973.706524074078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45973.706524074078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45973.706524074078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45973.706524074078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45973.706524074078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45973.706524074078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45973.706524074078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45973.706524074078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45973.706524074078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45973.706524074078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45973.706524074078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45973.706524074078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45973.706524074078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45973.706524074078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ref="G150:G213" ca="1" si="4">IFERROR(NOW()-F150,"")</f>
        <v>45973.706524074078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45973.706524074078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45973.706524074078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45973.706524074078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45973.706524074078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45973.706524074078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45973.706524074078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45973.706524074078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45973.706524074078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45973.706524074078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45973.706524074078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45973.706524074078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45973.706524074078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45973.706524074078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45973.706524074078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45973.706524074078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45973.706524074078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45973.706524074078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45973.706524074078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45973.706524074078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45973.706524074078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45973.706524074078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45973.706524074078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45973.706524074078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45973.706524074078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45973.706524074078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45973.706524074078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45973.706524074078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45973.706524074078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45973.706524074078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45973.706524074078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45973.706524074078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45973.706524074078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45973.706524074078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45973.706524074078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45973.706524074078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45973.706524074078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45973.706524074078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45973.706524074078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45973.706524074078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45973.706524074078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45973.706524074078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45973.706524074078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45973.706524074078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45973.706524074078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45973.706524074078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45973.706524074078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45973.706524074078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45973.706524074078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45973.706524074078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45973.706524074078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45973.706524074078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45973.706524074078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45973.706524074078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45973.706524074078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45973.706524074078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45973.706524074078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45973.706524074078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45973.706524074078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45973.706524074078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45973.706524074078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45973.706524074078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45973.706524074078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45973.706524074078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ref="G214:G277" ca="1" si="5">IFERROR(NOW()-F214,"")</f>
        <v>45973.706524074078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45973.706524074078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45973.706524074078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45973.706524074078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45973.706524074078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45973.706524074078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45973.706524074078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45973.706524074078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45973.706524074078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45973.706524074078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45973.706524074078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45973.706524074078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45973.706524074078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45973.706524074078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45973.706524074078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45973.706524074078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45973.706524074078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45973.706524074078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45973.706524074078</v>
      </c>
      <c r="H232" s="124"/>
      <c r="I232" s="124" t="str">
        <f>IFERROR(VLOOKUP(D232,DB!A:F,6,0),"")</f>
        <v/>
      </c>
      <c r="J232" s="124" t="str">
        <f>IFERROR(VLOOKUP(D232,DB!A:G,7,0),"")</f>
        <v/>
      </c>
      <c r="K232" s="124"/>
      <c r="L232" s="124" t="str">
        <f>IFERROR(VLOOKUP(D232,DB!A:I,9,0),"")</f>
        <v/>
      </c>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sheetData>
  <dataValidations count="2">
    <dataValidation allowBlank="1" showInputMessage="1" showErrorMessage="1" sqref="E1" xr:uid="{920C6338-E771-4DAE-8C89-92A9093EA4DE}"/>
    <dataValidation type="list" allowBlank="1" showInputMessage="1" showErrorMessage="1" sqref="E2:E2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39123</v>
      </c>
      <c r="B2" s="141" t="str">
        <f>IFERROR(VLOOKUP(D2,DB!A:K,11,0),"")</f>
        <v>R6</v>
      </c>
      <c r="C2" s="142">
        <v>1</v>
      </c>
      <c r="D2" s="141" t="s">
        <v>30913</v>
      </c>
      <c r="E2" s="124" t="s">
        <v>39021</v>
      </c>
      <c r="F2" s="156">
        <v>45973.331250000003</v>
      </c>
      <c r="G2" s="105">
        <f t="shared" ref="G2:G53" ca="1" si="0">IFERROR(NOW()-F2,"-")</f>
        <v>0.37527407407469582</v>
      </c>
      <c r="H2" s="143">
        <v>45973.190428240741</v>
      </c>
      <c r="I2" s="141" t="str">
        <f>IFERROR(VLOOKUP(D2,DB!A:F,6,0),"")</f>
        <v>SCECO</v>
      </c>
      <c r="J2" s="141" t="str">
        <f>IFERROR(VLOOKUP(D2,DB!A:G,7,0),"")</f>
        <v>Good</v>
      </c>
      <c r="K2" s="144" t="s">
        <v>39124</v>
      </c>
      <c r="L2" s="145" t="str">
        <f>IFERROR(VLOOKUP(D2,DB!A:I,9,0),"")</f>
        <v>Latis</v>
      </c>
    </row>
    <row r="3" spans="1:16382" ht="31.5" customHeight="1">
      <c r="A3" s="140"/>
      <c r="B3" s="141" t="str">
        <f>IFERROR(VLOOKUP(D3,DB!A:K,11,0),"")</f>
        <v/>
      </c>
      <c r="C3" s="142"/>
      <c r="D3" s="141"/>
      <c r="E3" s="124"/>
      <c r="F3" s="143"/>
      <c r="G3" s="105">
        <f t="shared" ca="1" si="0"/>
        <v>45973.706524074078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45973.706524074078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45973.706524074078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45973.706524074078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45973.706524074078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45973.706524074078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45973.706524074078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45973.706524074078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45973.706524074078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45973.706524074078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45973.706524074078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45973.706524074078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45973.706524074078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45973.706524074078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45973.706524074078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45973.706524074078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45973.706524074078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45973.706524074078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45973.706524074078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45973.706524074078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45973.706524074078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45973.706524074078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45973.706524074078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45973.706524074078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45973.706524074078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45973.706524074078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45973.706524074078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45973.706524074078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45973.706524074078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45973.706524074078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45973.706524074078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45973.706524074078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45973.706524074078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45973.706524074078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45973.706524074078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45973.706524074078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45973.706524074078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45973.706524074078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45973.706524074078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45973.706524074078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45973.706524074078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45973.706524074078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45973.706524074078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45973.706524074078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45973.706524074078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45973.706524074078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45973.706524074078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45973.706524074078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45973.706524074078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45973.706524074078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45973.706524074078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45973.706524074078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45973.706524074078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45973.706524074078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45973.706524074078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45973.706524074078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45973.706524074078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45973.706524074078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45973.706524074078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45973.706524074078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45973.706524074078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45973.706524074078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45973.706524074078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45973.706524074078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45973.706524074078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45973.706524074078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45973.706524074078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45973.706524074078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45973.706524074078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45973.706524074078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45973.706524074078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45973.706524074078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45973.706524074078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45973.706524074078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45973.706524074078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45973.706524074078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45973.706524074078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45973.706524074078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45973.706524074078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45973.706524074078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45973.706524074078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45973.706524074078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45973.706524074078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45973.706524074078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45973.706524074078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45973.706524074078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45973.706524074078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45973.706524074078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45973.706524074078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45973.706524074078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45973.706524074078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45973.706524074078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45973.706524074078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45973.706524074078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45973.706524074078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45973.706524074078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45973.706524074078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45973.706524074078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45973.706524074078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45973.706524074078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45973.706524074078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45973.706524074078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45973.706524074078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45973.706524074078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45973.706524074078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45973.706524074078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45973.706524074078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45973.706524074078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45973.706524074078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45973.706524074078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45973.706524074078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45973.706524074078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45973.706524074078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45973.706524074078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45973.706524074078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45973.706524074078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45973.706524074078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45973.706524074078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45973.706524074078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45973.706524074078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45973.706524074078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45973.706524074078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45973.706524074078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45973.706524074078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45973.706524074078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45973.706524074078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45973.706524074078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45973.706524074078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45973.706524074078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45973.706524074078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45973.706524074078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45973.706524074078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45973.706524074078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45973.706524074078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45973.706524074078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45973.706524074078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45973.706524074078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45973.706524074078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45973.706524074078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45973.706524074078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45973.706524074078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45973.706524074078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45973.706524074078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45973.706524074078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45973.706524074078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45973.706524074078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45973.706524074078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45973.706524074078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45973.706524074078</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2025-11-12T13:57:25Z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