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099" documentId="120_S{2AC9BD13-BADA-5192-A53E-5A8FF88502F6}" xr6:coauthVersionLast="47" xr6:coauthVersionMax="47" xr10:uidLastSave="{7383FD49-ABEC-452F-BCA1-5B1D7E67CE36}"/>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<sst xmlns="http://schemas.openxmlformats.org/spreadsheetml/2006/main" count="180290" uniqueCount="39130">
  <si>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</si>
  <si>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</si>
  <si>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</si>
  <si>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</si>
  <si>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</si>
  <si>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</si>
  <si>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</si>
  <si>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</si>
  <si>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</si>
  <si>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</si>
  <si>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</si>
  <si>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</si>
  <si>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</si>
  <si>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</si>
  <si>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</si>
  <si>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</si>
  <si>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</si>
  <si>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</si>
  <si>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</si>
  <si>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</si>
  <si>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</si>
  <si>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</si>
  <si>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</si>
  <si>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</si>
  <si>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</si>
  <si>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</si>
  <si>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</si>
  <si>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</si>
  <si>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</si>
  <si>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</si>
  <si>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</si>
  <si>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</si>
  <si>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</si>
  <si>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</si>
  <si>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</si>
  <si>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</si>
  <si>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</si>
  <si>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</si>
  <si>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</si>
  <si>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</si>
  <si>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</si>
  <si>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</si>
  <si>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</si>
  <si>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</si>
  <si>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</si>
  <si>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</si>
  <si>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</si>
  <si>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</si>
  <si>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</si>
  <si>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</si>
  <si>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</si>
  <si>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</si>
  <si>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</si>
  <si>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</si>
  <si>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</si>
  <si>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</si>
  <si>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</si>
  <si>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</si>
  <si>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</si>
  <si>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</si>
  <si>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</si>
  <si>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</si>
  <si>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</si>
  <si>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</si>
  <si>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</si>
  <si>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</si>
  <si>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</si>
  <si>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</si>
  <si>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</si>
  <si>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</si>
  <si>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</si>
  <si>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</si>
  <si>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</si>
  <si>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</si>
  <si>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</si>
  <si>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</si>
  <si>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</si>
  <si>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</si>
  <si>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</si>
  <si>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</si>
  <si>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</si>
  <si>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</si>
  <si>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</si>
  <si>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</si>
  <si>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</si>
  <si>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</si>
  <si>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</si>
  <si>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</si>
  <si>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</si>
  <si>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</si>
  <si>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</si>
  <si>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</si>
  <si>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</si>
  <si>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</si>
  <si>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</si>
  <si>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</si>
  <si>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</si>
  <si>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</si>
  <si>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</si>
  <si>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</si>
  <si>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</si>
  <si>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</si>
  <si>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</si>
  <si>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</si>
  <si>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</si>
  <si>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</si>
  <si>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</si>
  <si>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</si>
  <si>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</si>
  <si>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</si>
  <si>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</si>
  <si>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</si>
  <si>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</si>
  <si>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</si>
  <si>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</si>
  <si>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</si>
  <si>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</si>
  <si>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</si>
  <si>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</si>
  <si>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</si>
  <si>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</si>
  <si>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</si>
  <si>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</si>
  <si>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</si>
  <si>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</si>
  <si>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</si>
  <si>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</si>
  <si>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</si>
  <si>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</si>
  <si>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</si>
  <si>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</si>
  <si>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</si>
  <si>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</si>
  <si>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</si>
  <si>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</si>
  <si>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</si>
  <si>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</si>
  <si>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</si>
  <si>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</si>
  <si>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</si>
  <si>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</si>
  <si>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</si>
  <si>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</si>
  <si>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</si>
  <si>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</si>
  <si>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</si>
  <si>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</si>
  <si>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</si>
  <si>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</si>
  <si>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</si>
  <si>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</si>
  <si>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</si>
  <si>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</si>
  <si>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</si>
  <si>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</si>
  <si>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</si>
  <si>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</si>
  <si>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</si>
  <si>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</si>
  <si>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</si>
  <si>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</si>
  <si>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</si>
  <si>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</si>
  <si>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</si>
  <si>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</si>
  <si>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</si>
  <si>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</si>
  <si>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</si>
  <si>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</si>
  <si>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</si>
  <si>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</si>
  <si>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</si>
  <si>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</si>
  <si>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</si>
  <si>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</si>
  <si>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</si>
  <si>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</si>
  <si>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</si>
  <si>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</si>
  <si>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</si>
  <si>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</si>
  <si>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</si>
  <si>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</si>
  <si>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</si>
  <si>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</si>
  <si>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</si>
  <si>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</si>
  <si>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</si>
  <si>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</si>
  <si>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</si>
  <si>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</si>
  <si>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</si>
  <si>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</si>
  <si>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</si>
  <si>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</si>
  <si>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</si>
  <si>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</si>
  <si>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</si>
  <si>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</si>
  <si>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</si>
  <si>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</si>
  <si>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</si>
  <si>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</si>
  <si>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</si>
  <si>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</si>
  <si>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</si>
  <si>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</si>
  <si>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</si>
  <si>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</si>
  <si>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</si>
  <si>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</si>
  <si>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</si>
  <si>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</si>
  <si>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</si>
  <si>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</si>
  <si>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</si>
  <si>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</si>
  <si>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</si>
  <si>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</si>
  <si>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</si>
  <si>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</si>
  <si>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</si>
  <si>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</si>
  <si>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</si>
  <si>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</si>
  <si>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</si>
  <si>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</si>
  <si>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</si>
  <si>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</si>
  <si>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</si>
  <si>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</si>
  <si>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</si>
  <si>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</si>
  <si>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</si>
  <si>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</si>
  <si>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</si>
  <si>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</si>
  <si>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</si>
  <si>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</si>
  <si>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</si>
  <si>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</si>
  <si>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</si>
  <si>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</si>
  <si>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</si>
  <si>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</si>
  <si>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</si>
  <si>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</si>
  <si>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</si>
  <si>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</si>
  <si>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</si>
  <si>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</si>
  <si>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</si>
  <si>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</si>
  <si>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</si>
  <si>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</si>
  <si>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</si>
  <si>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</si>
  <si>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</si>
  <si>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</si>
  <si>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</si>
  <si>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</si>
  <si>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</si>
  <si>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</si>
  <si>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</si>
  <si>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</si>
  <si>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</si>
  <si>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</si>
  <si>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</si>
  <si>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</si>
  <si>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</si>
  <si>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</si>
  <si>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</si>
  <si>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</si>
  <si>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</si>
  <si>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</si>
  <si>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</si>
  <si>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</si>
  <si>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</si>
  <si>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</si>
  <si>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</si>
  <si>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</si>
  <si>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</si>
  <si>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</si>
  <si>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</si>
  <si>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</si>
  <si>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</si>
  <si>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</si>
  <si>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</si>
  <si>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</si>
  <si>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</si>
  <si>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</si>
  <si>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</si>
  <si>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</si>
  <si>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</si>
  <si>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</si>
  <si>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</si>
  <si>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</si>
  <si>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</si>
  <si>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</si>
  <si>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</si>
  <si>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</si>
  <si>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</si>
  <si>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</si>
  <si>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</si>
  <si>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</si>
  <si>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</si>
  <si>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</si>
  <si>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</si>
  <si>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</si>
  <si>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</si>
  <si>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</si>
  <si>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</si>
  <si>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</si>
  <si>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</si>
  <si>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</si>
  <si>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</si>
  <si>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</si>
  <si>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</si>
  <si>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</si>
  <si>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</si>
  <si>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</si>
  <si>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</si>
  <si>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</si>
  <si>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</si>
  <si>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</si>
  <si>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</si>
  <si>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</si>
  <si>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</si>
  <si>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</si>
  <si>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</si>
  <si>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</si>
  <si>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</si>
  <si>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</si>
  <si>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</si>
  <si>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</si>
  <si>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</si>
  <si>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</si>
  <si>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</si>
  <si>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</si>
  <si>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</si>
  <si>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</si>
  <si>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</si>
  <si>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</si>
  <si>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</si>
  <si>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</si>
  <si>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</si>
  <si>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</si>
  <si>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</si>
  <si>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</si>
  <si>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</si>
  <si>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</si>
  <si>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</si>
  <si>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</si>
  <si>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</si>
  <si>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</si>
  <si>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</si>
  <si>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</si>
  <si>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</si>
  <si>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</si>
  <si>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</si>
  <si>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</si>
  <si>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</si>
  <si>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</si>
  <si>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</si>
  <si>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</si>
  <si>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</si>
  <si>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</si>
  <si>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</si>
  <si>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</si>
  <si>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</si>
  <si>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</si>
  <si>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</si>
  <si>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</si>
  <si>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</si>
  <si>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</si>
  <si>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</si>
  <si>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</si>
  <si>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</si>
  <si>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</si>
  <si>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</si>
  <si>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</si>
  <si>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</si>
  <si>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</si>
  <si>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</si>
  <si>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</si>
  <si>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</si>
  <si>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</si>
  <si>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</si>
  <si>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</si>
  <si>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</si>
  <si>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</si>
  <si>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</si>
  <si>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</si>
  <si>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</si>
  <si>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</si>
  <si>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</si>
  <si>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</si>
  <si>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</si>
  <si>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</si>
  <si>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</si>
  <si>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</si>
  <si>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</si>
  <si>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</si>
  <si>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</si>
  <si>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</si>
  <si>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</si>
  <si>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</si>
  <si>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</si>
  <si>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</si>
  <si>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</si>
  <si>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</si>
  <si>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</si>
  <si>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</si>
  <si>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</si>
  <si>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</si>
  <si>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</si>
  <si>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</si>
  <si>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</si>
  <si>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</si>
  <si>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</si>
  <si>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</si>
  <si>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</si>
  <si>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</si>
  <si>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</si>
  <si>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</si>
  <si>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</si>
  <si>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</si>
  <si>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</si>
  <si>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</si>
  <si>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</si>
  <si>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</si>
  <si>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</si>
  <si>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</si>
  <si>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</si>
  <si>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</si>
  <si>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</si>
  <si>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</si>
  <si>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</si>
  <si>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</si>
  <si>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</si>
  <si>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</si>
  <si>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</si>
  <si>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</si>
  <si>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</si>
  <si>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</si>
  <si>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</si>
  <si>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</si>
  <si>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</si>
  <si>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</si>
  <si>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</si>
  <si>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</si>
  <si>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</si>
  <si>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</si>
  <si>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</si>
  <si>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</si>
  <si>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</si>
  <si>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</si>
  <si>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</si>
  <si>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</si>
  <si>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</si>
  <si>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</si>
  <si>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</si>
  <si>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</si>
  <si>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</si>
  <si>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</si>
  <si>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</si>
  <si>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</si>
  <si>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</si>
  <si>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</si>
  <si>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</si>
  <si>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</si>
  <si>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</si>
  <si>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</si>
  <si>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</si>
  <si>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</si>
  <si>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</si>
  <si>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</si>
  <si>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</si>
  <si>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</si>
  <si>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</si>
  <si>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</si>
  <si>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</si>
  <si>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</si>
  <si>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</si>
  <si>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</si>
  <si>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</si>
  <si>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</si>
  <si>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</si>
  <si>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</si>
  <si>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</si>
  <si>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</si>
  <si>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</si>
  <si>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</si>
  <si>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</si>
  <si>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</si>
  <si>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</si>
  <si>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</si>
  <si>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</si>
  <si>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</si>
  <si>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</si>
  <si>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</si>
  <si>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</si>
  <si>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</si>
  <si>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</si>
  <si>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</si>
  <si>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</si>
  <si>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</si>
  <si>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</si>
  <si>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</si>
  <si>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</si>
  <si>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</si>
  <si>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</si>
  <si>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</si>
  <si>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</si>
  <si>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</si>
  <si>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</si>
  <si>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</si>
  <si>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</si>
  <si>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</si>
  <si>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</si>
  <si>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</si>
  <si>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</si>
  <si>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</si>
  <si>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</si>
  <si>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</si>
  <si>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</si>
  <si>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</si>
  <si>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</si>
  <si>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</si>
  <si>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</si>
  <si>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</si>
  <si>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</si>
  <si>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</si>
  <si>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</si>
  <si>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</si>
  <si>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</si>
  <si>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</si>
  <si>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</si>
  <si>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</si>
  <si>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</si>
  <si>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</si>
  <si>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</si>
  <si>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</si>
  <si>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</si>
  <si>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</si>
  <si>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</si>
  <si>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</si>
  <si>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</si>
  <si>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</si>
  <si>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</si>
  <si>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</si>
  <si>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</si>
  <si>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</si>
  <si>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</si>
  <si>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</si>
  <si>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</si>
  <si>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</si>
  <si>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</si>
  <si>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</si>
  <si>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</si>
  <si>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</si>
  <si>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</si>
  <si>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</si>
  <si>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</si>
  <si>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</si>
  <si>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</si>
  <si>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</si>
  <si>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</si>
  <si>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</si>
  <si>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</si>
  <si>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</si>
  <si>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</si>
  <si>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</si>
  <si>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</si>
  <si>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</si>
  <si>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</si>
  <si>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</si>
  <si>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</si>
  <si>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</si>
  <si>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</si>
  <si>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</si>
  <si>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</si>
  <si>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</si>
  <si>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</si>
  <si>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</si>
  <si>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</si>
  <si>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</si>
  <si>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</si>
  <si>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</si>
  <si>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</si>
  <si>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</si>
  <si>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</si>
  <si>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</si>
  <si>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</si>
  <si>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</si>
  <si>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</si>
  <si>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</si>
  <si>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</si>
  <si>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</si>
  <si>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</si>
  <si>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</si>
  <si>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</si>
  <si>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</si>
  <si>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</si>
  <si>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</si>
  <si>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</si>
  <si>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</si>
  <si>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</si>
  <si>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</si>
  <si>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</si>
  <si>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</si>
  <si>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</si>
  <si>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</si>
  <si>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</si>
  <si>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</si>
  <si>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</si>
  <si>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</si>
  <si>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</si>
  <si>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</si>
  <si>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</si>
  <si>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</si>
  <si>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</si>
  <si>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</si>
  <si>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</si>
  <si>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</si>
  <si>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</si>
  <si>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</si>
  <si>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</si>
  <si>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</si>
  <si>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</si>
  <si>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</si>
  <si>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</si>
  <si>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</si>
  <si>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</si>
  <si>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</si>
  <si>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</si>
  <si>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</si>
  <si>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</si>
  <si>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</si>
  <si>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</si>
  <si>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</si>
  <si>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</si>
  <si>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</si>
  <si>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</si>
  <si>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</si>
  <si>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</si>
  <si>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</si>
  <si>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</si>
  <si>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</si>
  <si>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</si>
  <si>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</si>
  <si>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</si>
  <si>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</si>
  <si>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</si>
  <si>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</si>
  <si>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</si>
  <si>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</si>
  <si>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</si>
  <si>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</si>
  <si>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</si>
  <si>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</si>
  <si>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</si>
  <si>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</si>
  <si>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</si>
  <si>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</si>
  <si>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</si>
  <si>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</si>
  <si>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</si>
  <si>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</si>
  <si>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</si>
  <si>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</si>
  <si>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</si>
  <si>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</si>
  <si>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</si>
  <si>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</si>
  <si>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</si>
  <si>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</si>
  <si>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</si>
  <si>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</si>
  <si>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</si>
  <si>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</si>
  <si>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</si>
  <si>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</si>
  <si>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</si>
  <si>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</si>
  <si>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</si>
  <si>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</si>
  <si>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</si>
  <si>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</si>
  <si>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</si>
  <si>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</si>
  <si>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</si>
  <si>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</si>
  <si>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</si>
  <si>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</si>
  <si>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</si>
  <si>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</si>
  <si>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</si>
  <si>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</si>
  <si>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</si>
  <si>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</si>
  <si>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</si>
  <si>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</si>
  <si>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</si>
  <si>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</si>
  <si>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</si>
  <si>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</si>
  <si>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</si>
  <si>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</si>
  <si>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</si>
  <si>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</si>
  <si>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</si>
  <si>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</si>
  <si>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</si>
  <si>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</si>
  <si>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</si>
  <si>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</si>
  <si>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</si>
  <si>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</si>
  <si>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</si>
  <si>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</si>
  <si>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</si>
  <si>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</si>
  <si>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</si>
  <si>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</si>
  <si>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</si>
  <si>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</si>
  <si>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</si>
  <si>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</si>
  <si>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</si>
  <si>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</si>
  <si>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</si>
  <si>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</si>
  <si>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</si>
  <si>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</si>
  <si>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</si>
  <si>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</si>
  <si>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</si>
  <si>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</si>
  <si>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</si>
  <si>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</si>
  <si>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</si>
  <si>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</si>
  <si>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</si>
  <si>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</si>
  <si>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</si>
  <si>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</si>
  <si>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</si>
  <si>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</si>
  <si>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</si>
  <si>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</si>
  <si>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</si>
  <si>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</si>
  <si>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</si>
  <si>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</si>
  <si>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</si>
  <si>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</si>
  <si>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</si>
  <si>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</si>
  <si>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</si>
  <si>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</si>
  <si>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</si>
  <si>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</si>
  <si>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</si>
  <si>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</si>
  <si>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</si>
  <si>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</si>
  <si>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</si>
  <si>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</si>
  <si>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</si>
  <si>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</si>
  <si>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</si>
  <si>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</si>
  <si>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</si>
  <si>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</si>
  <si>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</si>
  <si>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</si>
  <si>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</si>
  <si>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</si>
  <si>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</si>
  <si>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</si>
  <si>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</si>
  <si>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</si>
  <si>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</si>
  <si>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</si>
  <si>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</si>
  <si>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</si>
  <si>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</si>
  <si>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</si>
  <si>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</si>
  <si>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</si>
  <si>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</si>
  <si>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</si>
  <si>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</si>
  <si>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</si>
  <si>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</si>
  <si>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</si>
  <si>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</si>
  <si>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</si>
  <si>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</si>
  <si>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</si>
  <si>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</si>
  <si>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</si>
  <si>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</si>
  <si>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</si>
  <si>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</si>
  <si>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</si>
  <si>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</si>
  <si>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</si>
  <si>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</si>
  <si>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</si>
  <si>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</si>
  <si>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</si>
  <si>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</si>
  <si>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</si>
  <si>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</si>
  <si>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</si>
  <si>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</si>
  <si>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</si>
  <si>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</si>
  <si>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</si>
  <si>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</si>
  <si>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</si>
  <si>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</si>
  <si>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</si>
  <si>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</si>
  <si>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</si>
  <si>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</si>
  <si>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</si>
  <si>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</si>
  <si>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</si>
  <si>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</si>
  <si>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</si>
  <si>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</si>
  <si>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</si>
  <si>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</si>
  <si>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</si>
  <si>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</si>
  <si>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</si>
  <si>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</si>
  <si>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</si>
  <si>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</si>
  <si>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</si>
  <si>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</si>
  <si>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</si>
  <si>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</si>
  <si>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</si>
  <si>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</si>
  <si>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</si>
  <si>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</si>
  <si>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</si>
  <si>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</si>
  <si>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</si>
  <si>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</si>
  <si>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</si>
  <si>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</si>
  <si>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</si>
  <si>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</si>
  <si>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</si>
  <si>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</si>
  <si>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</si>
  <si>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</si>
  <si>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</si>
  <si>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</si>
  <si>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</si>
  <si>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</si>
  <si>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</si>
  <si>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</si>
  <si>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</si>
  <si>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</si>
  <si>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</si>
  <si>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</si>
  <si>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</si>
  <si>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</si>
  <si>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</si>
  <si>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</si>
  <si>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</si>
  <si>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</si>
  <si>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</si>
  <si>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</si>
  <si>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</si>
  <si>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</si>
  <si>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</si>
  <si>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</si>
  <si>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</si>
  <si>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</si>
  <si>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</si>
  <si>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</si>
  <si>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</si>
  <si>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</si>
  <si>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</si>
  <si>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</si>
  <si>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</si>
  <si>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</si>
  <si>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</si>
  <si>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</si>
  <si>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</si>
  <si>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</si>
  <si>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</si>
  <si>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</si>
  <si>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</si>
  <si>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</si>
  <si>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</si>
  <si>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</si>
  <si>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</si>
  <si>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</si>
  <si>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</si>
  <si>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</si>
  <si>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</si>
  <si>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</si>
  <si>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</si>
  <si>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</si>
  <si>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</si>
  <si>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</si>
  <si>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</si>
  <si>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</si>
  <si>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</si>
  <si>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</si>
  <si>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</si>
  <si>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</si>
  <si>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</si>
  <si>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</si>
  <si>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</si>
  <si>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</si>
  <si>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</si>
  <si>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</si>
  <si>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</si>
  <si>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</si>
  <si>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</si>
  <si>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</si>
  <si>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</si>
  <si>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</si>
  <si>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</si>
  <si>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</si>
  <si>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</si>
  <si>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</si>
  <si>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</si>
  <si>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</si>
  <si>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</si>
  <si>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</si>
  <si>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</si>
  <si>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</si>
  <si>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</si>
  <si>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</si>
  <si>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</si>
  <si>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</si>
  <si>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</si>
  <si>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</si>
  <si>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</si>
  <si>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</si>
  <si>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</si>
  <si>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</si>
  <si>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</si>
  <si>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</si>
  <si>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</si>
  <si>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</si>
  <si>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</si>
  <si>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</si>
  <si>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</si>
  <si>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</si>
  <si>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</si>
  <si>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</si>
  <si>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</si>
  <si>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</si>
  <si>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</si>
  <si>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</si>
  <si>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</si>
  <si>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</si>
  <si>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</si>
  <si>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</si>
  <si>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</si>
  <si>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</si>
  <si>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</si>
  <si>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</si>
  <si>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</si>
  <si>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</si>
  <si>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</si>
  <si>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</si>
  <si>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</si>
  <si>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</si>
  <si>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</si>
  <si>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</si>
  <si>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</si>
  <si>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</si>
  <si>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</si>
  <si>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</si>
  <si>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</si>
  <si>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</si>
  <si>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</si>
  <si>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</si>
  <si>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</si>
  <si>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</si>
  <si>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</si>
  <si>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</si>
  <si>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</si>
  <si>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</si>
  <si>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</si>
  <si>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</si>
  <si>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</si>
  <si>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</si>
  <si>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</si>
  <si>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</si>
  <si>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</si>
  <si>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</si>
  <si>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</si>
  <si>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</si>
  <si>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</si>
  <si>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</si>
  <si>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</si>
  <si>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</si>
  <si>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</si>
  <si>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</si>
  <si>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</si>
  <si>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</si>
  <si>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</si>
  <si>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</si>
  <si>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</si>
  <si>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</si>
  <si>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</si>
  <si>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</si>
  <si>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</si>
  <si>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</si>
  <si>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</si>
  <si>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</si>
  <si>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</si>
  <si>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</si>
  <si>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</si>
  <si>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</si>
  <si>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</si>
  <si>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</si>
  <si>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</si>
  <si>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</si>
  <si>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</si>
  <si>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</si>
  <si>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</si>
  <si>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</si>
  <si>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</si>
  <si>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</si>
  <si>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</si>
  <si>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</si>
  <si>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</si>
  <si>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</si>
  <si>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</si>
  <si>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</si>
  <si>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</si>
  <si>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</si>
  <si>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</si>
  <si>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</si>
  <si>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</si>
  <si>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</si>
  <si>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</si>
  <si>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</si>
  <si>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</si>
  <si>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</si>
  <si>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</si>
  <si>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</si>
  <si>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</si>
  <si>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</si>
  <si>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</si>
  <si>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</si>
  <si>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</si>
  <si>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</si>
  <si>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</si>
  <si>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</si>
  <si>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</si>
  <si>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</si>
  <si>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</si>
  <si>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</si>
  <si>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</si>
  <si>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</si>
  <si>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</si>
  <si>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</si>
  <si>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</si>
  <si>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</si>
  <si>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</si>
  <si>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</si>
  <si>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</si>
  <si>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</si>
  <si>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</si>
  <si>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</si>
  <si>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</si>
  <si>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</si>
  <si>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</si>
  <si>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</si>
  <si>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</si>
  <si>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</si>
  <si>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</si>
  <si>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</si>
  <si>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</si>
  <si>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</si>
  <si>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</si>
  <si>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</si>
  <si>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</si>
  <si>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</si>
  <si>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</si>
  <si>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</si>
  <si>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</si>
  <si>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</si>
  <si>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</si>
  <si>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</si>
  <si>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</si>
  <si>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</si>
  <si>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</si>
  <si>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</si>
  <si>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</si>
  <si>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</si>
  <si>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</si>
  <si>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</si>
  <si>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</si>
  <si>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</si>
  <si>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</si>
  <si>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</si>
  <si>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</si>
  <si>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</si>
  <si>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</si>
  <si>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</si>
  <si>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</si>
  <si>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</si>
  <si>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</si>
  <si>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</si>
  <si>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</si>
  <si>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</si>
  <si>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</si>
  <si>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</si>
  <si>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</si>
  <si>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</si>
  <si>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</si>
  <si>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</si>
  <si>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</si>
  <si>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</si>
  <si>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</si>
  <si>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</si>
  <si>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</si>
  <si>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</si>
  <si>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</si>
  <si>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</si>
  <si>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</si>
  <si>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</si>
  <si>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</si>
  <si>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</si>
  <si>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</si>
  <si>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</si>
  <si>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</si>
  <si>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</si>
  <si>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</si>
  <si>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</si>
  <si>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</si>
  <si>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</si>
  <si>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</si>
  <si>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</si>
  <si>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</si>
  <si>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</si>
  <si>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</si>
  <si>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</si>
  <si>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</si>
  <si>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</si>
  <si>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</si>
  <si>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</si>
  <si>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</si>
  <si>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</si>
  <si>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</si>
  <si>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</si>
  <si>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</si>
  <si>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</si>
  <si>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</si>
  <si>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</si>
  <si>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</si>
  <si>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</si>
  <si>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</si>
  <si>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</si>
  <si>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</si>
  <si>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</si>
  <si>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</si>
  <si>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</si>
  <si>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</si>
  <si>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</si>
  <si>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</si>
  <si>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</si>
  <si>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</si>
  <si>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</si>
  <si>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</si>
  <si>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</si>
  <si>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</si>
  <si>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</si>
  <si>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</si>
  <si>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</si>
  <si>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</si>
  <si>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</si>
  <si>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</si>
  <si>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</si>
  <si>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</si>
  <si>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</si>
  <si>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</si>
  <si>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</si>
  <si>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</si>
  <si>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</si>
  <si>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</si>
  <si>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</si>
  <si>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</si>
  <si>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</si>
  <si>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</si>
  <si>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</si>
  <si>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</si>
  <si>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</si>
  <si>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</si>
  <si>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</si>
  <si>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</si>
  <si>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</si>
  <si>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</si>
  <si>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</si>
  <si>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</si>
  <si>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</si>
  <si>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</si>
  <si>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</si>
  <si>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</si>
  <si>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</si>
  <si>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</si>
  <si>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</si>
  <si>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</si>
  <si>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</si>
  <si>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</si>
  <si>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</si>
  <si>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</si>
  <si>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</si>
  <si>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</si>
  <si>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</si>
  <si>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</si>
  <si>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</si>
  <si>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</si>
  <si>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</si>
  <si>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</si>
  <si>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</si>
  <si>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</si>
  <si>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</si>
  <si>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</si>
  <si>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</si>
  <si>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</si>
  <si>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</si>
  <si>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</si>
  <si>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</si>
  <si>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</si>
  <si>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</si>
  <si>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</si>
  <si>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</si>
  <si>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</si>
  <si>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</si>
  <si>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</si>
  <si>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</si>
  <si>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</si>
  <si>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</si>
  <si>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</si>
  <si>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</si>
  <si>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</si>
  <si>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</si>
  <si>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</si>
  <si>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</si>
  <si>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</si>
  <si>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</si>
  <si>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</si>
  <si>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</si>
  <si>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</si>
  <si>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</si>
  <si>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</si>
  <si>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</si>
  <si>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</si>
  <si>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</si>
  <si>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</si>
  <si>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</si>
  <si>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</si>
  <si>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</si>
  <si>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</si>
  <si>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</si>
  <si>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</si>
  <si>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</si>
  <si>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</si>
  <si>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</si>
  <si>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</si>
  <si>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</si>
  <si>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</si>
  <si>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</si>
  <si>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</si>
  <si>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</si>
  <si>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</si>
  <si>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</si>
  <si>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</si>
  <si>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</si>
  <si>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</si>
  <si>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</si>
  <si>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</si>
  <si>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</si>
  <si>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</si>
  <si>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</si>
  <si>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</si>
  <si>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</si>
  <si>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</si>
  <si>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</si>
  <si>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</si>
  <si>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</si>
  <si>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</si>
  <si>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</si>
  <si>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</si>
  <si>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</si>
  <si>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</si>
  <si>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</si>
  <si>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</si>
  <si>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</si>
  <si>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</si>
  <si>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</si>
  <si>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</si>
  <si>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</si>
  <si>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</si>
  <si>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</si>
  <si>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</si>
  <si>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</si>
  <si>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</si>
  <si>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</si>
  <si>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</si>
  <si>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</si>
  <si>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</si>
  <si>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</si>
  <si>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</si>
  <si>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</si>
  <si>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</si>
  <si>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</si>
  <si>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</si>
  <si>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</si>
  <si>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</si>
  <si>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</si>
  <si>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</si>
  <si>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</si>
  <si>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</si>
  <si>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</si>
  <si>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</si>
  <si>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</si>
  <si>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</si>
  <si>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</si>
  <si>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</si>
  <si>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</si>
  <si>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</si>
  <si>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</si>
  <si>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</si>
  <si>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</si>
  <si>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</si>
  <si>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</si>
  <si>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</si>
  <si>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</si>
  <si>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</si>
  <si>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</si>
  <si>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</si>
  <si>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</si>
  <si>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</si>
  <si>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</si>
  <si>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</si>
  <si>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</si>
  <si>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</si>
  <si>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</si>
  <si>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</si>
  <si>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</si>
  <si>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</si>
  <si>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</si>
  <si>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</si>
  <si>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</si>
  <si>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</si>
  <si>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</si>
  <si>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</si>
  <si>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</si>
  <si>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</si>
  <si>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</si>
  <si>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</si>
  <si>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</si>
  <si>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</si>
  <si>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</si>
  <si>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</si>
  <si>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</si>
  <si>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</si>
  <si>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</si>
  <si>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</si>
  <si>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</si>
  <si>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</si>
  <si>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</si>
  <si>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</si>
  <si>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</si>
  <si>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</si>
  <si>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</si>
  <si>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</si>
  <si>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</si>
  <si>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</si>
  <si>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</si>
  <si>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</si>
  <si>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</si>
  <si>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</si>
  <si>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</si>
  <si>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</si>
  <si>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</si>
  <si>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</si>
  <si>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</si>
  <si>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</si>
  <si>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</si>
  <si>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</si>
  <si>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</si>
  <si>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</si>
  <si>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</si>
  <si>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</si>
  <si>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</si>
  <si>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</si>
  <si>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</si>
  <si>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</si>
  <si>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</si>
  <si>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</si>
  <si>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</si>
  <si>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</si>
  <si>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</si>
  <si>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</si>
  <si>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</si>
  <si>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</si>
  <si>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</si>
  <si>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</si>
  <si>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</si>
  <si>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</si>
  <si>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</si>
  <si>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</si>
  <si>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</si>
  <si>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</si>
  <si>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</si>
  <si>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</si>
  <si>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</si>
  <si>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</si>
  <si>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</si>
  <si>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</si>
  <si>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</si>
  <si>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</si>
  <si>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</si>
  <si>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</si>
  <si>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</si>
  <si>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</si>
  <si>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</si>
  <si>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</si>
  <si>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</si>
  <si>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</si>
  <si>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</si>
  <si>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</si>
  <si>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</si>
  <si>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</si>
  <si>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</si>
  <si>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</si>
  <si>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</si>
  <si>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</si>
  <si>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</si>
  <si>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</si>
  <si>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</si>
  <si>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</si>
  <si>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</si>
  <si>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</si>
  <si>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</si>
  <si>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</si>
  <si>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</si>
  <si>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</si>
  <si>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</si>
  <si>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</si>
  <si>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</si>
  <si>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</si>
  <si>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</si>
  <si>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</si>
  <si>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</si>
  <si>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</si>
  <si>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</si>
  <si>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</si>
  <si>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</si>
  <si>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</si>
  <si>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</si>
  <si>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</si>
  <si>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</si>
  <si>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</si>
  <si>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</si>
  <si>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</si>
  <si>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</si>
  <si>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</si>
  <si>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</si>
  <si>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</si>
  <si>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</si>
  <si>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</si>
  <si>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</si>
  <si>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</si>
  <si>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</si>
  <si>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</si>
  <si>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</si>
  <si>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</si>
  <si>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</si>
  <si>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</si>
  <si>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</si>
  <si>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</si>
  <si>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</si>
  <si>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</si>
  <si>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</si>
  <si>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</si>
  <si>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</si>
  <si>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</si>
  <si>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</si>
  <si>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</si>
  <si>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</si>
  <si>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</si>
  <si>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</si>
  <si>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</si>
  <si>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</si>
  <si>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</si>
  <si>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</si>
  <si>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</si>
  <si>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</si>
  <si>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</si>
  <si>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</si>
  <si>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</si>
  <si>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</si>
  <si>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</si>
  <si>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</si>
  <si>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</si>
  <si>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</si>
  <si>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</si>
  <si>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</si>
  <si>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</si>
  <si>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</si>
  <si>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</si>
  <si>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</si>
  <si>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</si>
  <si>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</si>
  <si>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</si>
  <si>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</si>
  <si>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</si>
  <si>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</si>
  <si>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</si>
  <si>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</si>
  <si>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</si>
  <si>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</si>
  <si>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</si>
  <si>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</si>
  <si>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</si>
  <si>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</si>
  <si>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</si>
  <si>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</si>
  <si>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</si>
  <si>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</si>
  <si>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</si>
  <si>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</si>
  <si>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</si>
  <si>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</si>
  <si>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</si>
  <si>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</si>
  <si>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</si>
  <si>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</si>
  <si>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</si>
  <si>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</si>
  <si>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</si>
  <si>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</si>
  <si>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</si>
  <si>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</si>
  <si>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</si>
  <si>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</si>
  <si>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</si>
  <si>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</si>
  <si>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</si>
  <si>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</si>
  <si>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</si>
  <si>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</si>
  <si>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</si>
  <si>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</si>
  <si>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</si>
  <si>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</si>
  <si>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</si>
  <si>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</si>
  <si>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</si>
  <si>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</si>
  <si>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</si>
  <si>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</si>
  <si>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</si>
  <si>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</si>
  <si>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</si>
  <si>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</si>
  <si>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</si>
  <si>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</si>
  <si>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</si>
  <si>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</si>
  <si>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</si>
  <si>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</si>
  <si>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</si>
  <si>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</si>
  <si>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</si>
  <si>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</si>
  <si>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</si>
  <si>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</si>
  <si>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</si>
  <si>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</si>
  <si>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</si>
  <si>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</si>
  <si>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</si>
  <si>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</si>
  <si>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</si>
  <si>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</si>
  <si>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</si>
  <si>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</si>
  <si>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</si>
  <si>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</si>
  <si>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</si>
  <si>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</si>
  <si>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</si>
  <si>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</si>
  <si>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</si>
  <si>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</si>
  <si>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</si>
  <si>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</si>
  <si>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</si>
  <si>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</si>
  <si>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</si>
  <si>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</si>
  <si>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</si>
  <si>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</si>
  <si>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</si>
  <si>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</si>
  <si>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</si>
  <si>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</si>
  <si>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</si>
  <si>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</si>
  <si>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</si>
  <si>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</si>
  <si>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</si>
  <si>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</si>
  <si>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</si>
  <si>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</si>
  <si>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</si>
  <si>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</si>
  <si>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</si>
  <si>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</si>
  <si>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</si>
  <si>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</si>
  <si>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</si>
  <si>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</si>
  <si>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</si>
  <si>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</si>
  <si>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</si>
  <si>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</si>
  <si>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</si>
  <si>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</si>
  <si>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</si>
  <si>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</si>
  <si>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</si>
  <si>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</si>
  <si>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</si>
  <si>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</si>
  <si>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</si>
  <si>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</si>
  <si>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</si>
  <si>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</si>
  <si>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</si>
  <si>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</si>
  <si>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</si>
  <si>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</si>
  <si>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</si>
  <si>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</si>
  <si>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</si>
  <si>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</si>
  <si>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</si>
  <si>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</si>
  <si>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</si>
  <si>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</si>
  <si>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</si>
  <si>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</si>
  <si>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</si>
  <si>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</si>
  <si>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</si>
  <si>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</si>
  <si>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</si>
  <si>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</si>
  <si>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</si>
  <si>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</si>
  <si>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</si>
  <si>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</si>
  <si>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</si>
  <si>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</si>
  <si>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</si>
  <si>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</si>
  <si>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</si>
  <si>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</si>
  <si>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</si>
  <si>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</si>
  <si>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</si>
  <si>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</si>
  <si>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</si>
  <si>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</si>
  <si>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</si>
  <si>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</si>
  <si>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</si>
  <si>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</si>
  <si>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</si>
  <si>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</si>
  <si>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</si>
  <si>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</si>
  <si>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</si>
  <si>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</si>
  <si>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</si>
  <si>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</si>
  <si>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</si>
  <si>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</si>
  <si>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</si>
  <si>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</si>
  <si>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</si>
  <si>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</si>
  <si>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</si>
  <si>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</si>
  <si>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</si>
  <si>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</si>
  <si>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</si>
  <si>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</si>
  <si>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</si>
  <si>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</si>
  <si>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</si>
  <si>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</si>
  <si>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</si>
  <si>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</si>
  <si>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</si>
  <si>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</si>
  <si>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</si>
  <si>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</si>
  <si>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</si>
  <si>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</si>
  <si>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</si>
  <si>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</si>
  <si>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</si>
  <si>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</si>
  <si>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</si>
  <si>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</si>
  <si>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</si>
  <si>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</si>
  <si>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</si>
  <si>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</si>
  <si>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</si>
  <si>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</si>
  <si>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</si>
  <si>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</si>
  <si>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</si>
  <si>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</si>
  <si>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</si>
  <si>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</si>
  <si>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</si>
  <si>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</si>
  <si>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</si>
  <si>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</si>
  <si>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</si>
  <si>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</si>
  <si>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</si>
  <si>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</si>
  <si>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</si>
  <si>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</si>
  <si>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</si>
  <si>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</si>
  <si>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</si>
  <si>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</si>
  <si>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</si>
  <si>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</si>
  <si>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</si>
  <si>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</si>
  <si>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</si>
  <si>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</si>
  <si>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</si>
  <si>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</si>
  <si>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</si>
  <si>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</si>
  <si>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</si>
  <si>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</si>
  <si>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</si>
  <si>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</si>
  <si>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</si>
  <si>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</si>
  <si>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</si>
  <si>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</si>
  <si>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</si>
  <si>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</si>
  <si>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</si>
  <si>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</si>
  <si>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</si>
  <si>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</si>
  <si>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</si>
  <si>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</si>
  <si>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</si>
  <si>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</si>
  <si>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</si>
  <si>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</si>
  <si>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</si>
  <si>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</si>
  <si>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</si>
  <si>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</si>
  <si>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</si>
  <si>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</si>
  <si>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</si>
  <si>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</si>
  <si>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</si>
  <si>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</si>
  <si>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</si>
  <si>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</si>
  <si>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</si>
  <si>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</si>
  <si>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</si>
  <si>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</si>
  <si>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</si>
  <si>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</si>
  <si>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</si>
  <si>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</si>
  <si>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</si>
  <si>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</si>
  <si>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</si>
  <si>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</si>
  <si>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</si>
  <si>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</si>
  <si>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</si>
  <si>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</si>
  <si>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</si>
  <si>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</si>
  <si>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</si>
  <si>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</si>
  <si>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</si>
  <si>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</si>
  <si>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</si>
  <si>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</si>
  <si>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</si>
  <si>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</si>
  <si>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</si>
  <si>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</si>
  <si>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</si>
  <si>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</si>
  <si>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</si>
  <si>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</si>
  <si>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</si>
  <si>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</si>
  <si>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</si>
  <si>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</si>
  <si>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</si>
  <si>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</si>
  <si>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</si>
  <si>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</si>
  <si>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</si>
  <si>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</si>
  <si>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</si>
  <si>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</si>
  <si>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</si>
  <si>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</si>
  <si>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</si>
  <si>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</si>
  <si>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</si>
  <si>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</si>
  <si>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</si>
  <si>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</si>
  <si>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</si>
  <si>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</si>
  <si>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</si>
  <si>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</si>
  <si>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</si>
  <si>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</si>
  <si>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</si>
  <si>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</si>
  <si>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</si>
  <si>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</si>
  <si>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</si>
  <si>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</si>
  <si>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</si>
  <si>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</si>
  <si>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</si>
  <si>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</si>
  <si>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</si>
  <si>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</si>
  <si>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</si>
  <si>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</si>
  <si>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</si>
  <si>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</si>
  <si>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</si>
  <si>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</si>
  <si>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</si>
  <si>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</si>
  <si>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</si>
  <si>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</si>
  <si>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</si>
  <si>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</si>
  <si>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</si>
  <si>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</si>
  <si>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</si>
  <si>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</si>
  <si>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</si>
  <si>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</si>
  <si>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</si>
  <si>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</si>
  <si>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</si>
  <si>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</si>
  <si>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</si>
  <si>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</si>
  <si>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</si>
  <si>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</si>
  <si>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</si>
  <si>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</si>
  <si>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</si>
  <si>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</si>
  <si>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</si>
  <si>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</si>
  <si>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</si>
  <si>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</si>
  <si>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</si>
  <si>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</si>
  <si>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</si>
  <si>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</si>
  <si>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</si>
  <si>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</si>
  <si>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</si>
  <si>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</si>
  <si>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</si>
  <si>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</si>
  <si>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</si>
  <si>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</si>
  <si>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</si>
  <si>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</si>
  <si>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</si>
  <si>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</si>
  <si>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</si>
  <si>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</si>
  <si>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</si>
  <si>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</si>
  <si>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</si>
  <si>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</si>
  <si>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</si>
  <si>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</si>
  <si>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</si>
  <si>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</si>
  <si>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</si>
  <si>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</si>
  <si>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</si>
  <si>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</si>
  <si>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</si>
  <si>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</si>
  <si>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</si>
  <si>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</si>
  <si>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</si>
  <si>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</si>
  <si>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</si>
  <si>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</si>
  <si>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</si>
  <si>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</si>
  <si>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</si>
  <si>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</si>
  <si>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</si>
  <si>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</si>
  <si>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</si>
  <si>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</si>
  <si>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</si>
  <si>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</si>
  <si>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</si>
  <si>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</si>
  <si>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</si>
  <si>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</si>
  <si>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</si>
  <si>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</si>
  <si>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</si>
  <si>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</si>
  <si>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</si>
  <si>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</si>
  <si>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</si>
  <si>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</si>
  <si>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</si>
  <si>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</si>
  <si>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</si>
  <si>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</si>
  <si>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</si>
  <si>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</si>
  <si>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</si>
  <si>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</si>
  <si>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</si>
  <si>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</si>
  <si>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</si>
  <si>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</si>
  <si>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</si>
  <si>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</si>
  <si>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</si>
  <si>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</si>
  <si>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</si>
  <si>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</si>
  <si>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</si>
  <si>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</si>
  <si>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</si>
  <si>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</si>
  <si>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</si>
  <si>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</si>
  <si>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</si>
  <si>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</si>
  <si>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</si>
  <si>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</si>
  <si>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</si>
  <si>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</si>
  <si>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</si>
  <si>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</si>
  <si>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</si>
  <si>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</si>
  <si>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</si>
  <si>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</si>
  <si>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</si>
  <si>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</si>
  <si>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</si>
  <si>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</si>
  <si>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</si>
  <si>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</si>
  <si>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</si>
  <si>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</si>
  <si>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</si>
  <si>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</si>
  <si>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</si>
  <si>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</si>
  <si>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</si>
  <si>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</si>
  <si>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</si>
  <si>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</si>
  <si>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</si>
  <si>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</si>
  <si>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</si>
  <si>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</si>
  <si>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</si>
  <si>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</si>
  <si>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</si>
  <si>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</si>
  <si>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</si>
  <si>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</si>
  <si>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</si>
  <si>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</si>
  <si>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</si>
  <si>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</si>
  <si>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</si>
  <si>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</si>
  <si>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</si>
  <si>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</si>
  <si>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</si>
  <si>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</si>
  <si>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</si>
  <si>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</si>
  <si>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</si>
  <si>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</si>
  <si>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</si>
  <si>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</si>
  <si>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</si>
  <si>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</si>
  <si>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</si>
  <si>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</si>
  <si>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</si>
  <si>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</si>
  <si>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</si>
  <si>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</si>
  <si>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</si>
  <si>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</si>
  <si>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</si>
  <si>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</si>
  <si>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</si>
  <si>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</si>
  <si>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</si>
  <si>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</si>
  <si>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</si>
  <si>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</si>
  <si>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</si>
  <si>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</si>
  <si>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</si>
  <si>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</si>
  <si>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</si>
  <si>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</si>
  <si>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</si>
  <si>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</si>
  <si>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</si>
  <si>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</si>
  <si>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</si>
  <si>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</si>
  <si>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</si>
  <si>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</si>
  <si>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</si>
  <si>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</si>
  <si>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</si>
  <si>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</si>
  <si>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</si>
  <si>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</si>
  <si>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</si>
  <si>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</si>
  <si>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</si>
  <si>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</si>
  <si>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</si>
  <si>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</si>
  <si>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</si>
  <si>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</si>
  <si>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</si>
  <si>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</si>
  <si>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</si>
  <si>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</si>
  <si>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</si>
  <si>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</si>
  <si>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</si>
  <si>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</si>
  <si>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</si>
  <si>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</si>
  <si>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</si>
  <si>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</si>
  <si>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</si>
  <si>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</si>
  <si>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</si>
  <si>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</si>
  <si>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</si>
  <si>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</si>
  <si>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</si>
  <si>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</si>
  <si>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</si>
  <si>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</si>
  <si>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</si>
  <si>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</si>
  <si>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</si>
  <si>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</si>
  <si>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</si>
  <si>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</si>
  <si>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</si>
  <si>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</si>
  <si>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</si>
  <si>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</si>
  <si>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</si>
  <si>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</si>
  <si>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</si>
  <si>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</si>
  <si>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</si>
  <si>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</si>
  <si>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</si>
  <si>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</si>
  <si>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</si>
  <si>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</si>
  <si>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</si>
  <si>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</si>
  <si>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</si>
  <si>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</si>
  <si>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</si>
  <si>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</si>
  <si>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</si>
  <si>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</si>
  <si>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</si>
  <si>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</si>
  <si>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</si>
  <si>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</si>
  <si>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</si>
  <si>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</si>
  <si>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</si>
  <si>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</si>
  <si>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</si>
  <si>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</si>
  <si>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</si>
  <si>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</si>
  <si>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</si>
  <si>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</si>
  <si>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</si>
  <si>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</si>
  <si>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</si>
  <si>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</si>
  <si>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</si>
  <si>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</si>
  <si>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</si>
  <si>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</si>
  <si>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</si>
  <si>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</si>
  <si>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</si>
  <si>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</si>
  <si>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</si>
  <si>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</si>
  <si>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</si>
  <si>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</si>
  <si>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</si>
  <si>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</si>
  <si>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</si>
  <si>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</si>
  <si>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</si>
  <si>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</si>
  <si>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</si>
  <si>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</si>
  <si>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</si>
  <si>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</si>
  <si>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</si>
  <si>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</si>
  <si>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</si>
  <si>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</si>
  <si>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</si>
  <si>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</si>
  <si>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</si>
  <si>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</si>
  <si>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</si>
  <si>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</si>
  <si>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</si>
  <si>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</si>
  <si>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</si>
  <si>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</si>
  <si>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</si>
  <si>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</si>
  <si>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</si>
  <si>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</si>
  <si>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</si>
  <si>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</si>
  <si>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</si>
  <si>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</si>
  <si>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</si>
  <si>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</si>
  <si>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</si>
  <si>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</si>
  <si>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</si>
  <si>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</si>
  <si>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</si>
  <si>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</si>
  <si>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</si>
  <si>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</si>
  <si>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</si>
  <si>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</si>
  <si>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</si>
  <si>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</si>
  <si>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</si>
  <si>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</si>
  <si>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</si>
  <si>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</si>
  <si>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</si>
  <si>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</si>
  <si>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</si>
  <si>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</si>
  <si>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</si>
  <si>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</si>
  <si>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</si>
  <si>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</si>
  <si>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</si>
  <si>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</si>
  <si>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</si>
  <si>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</si>
  <si>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</si>
  <si>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</si>
  <si>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</si>
  <si>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</si>
  <si>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</si>
  <si>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</si>
  <si>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</si>
  <si>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</si>
  <si>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</si>
  <si>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</si>
  <si>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</si>
  <si>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</si>
  <si>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</si>
  <si>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</si>
  <si>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</si>
  <si>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</si>
  <si>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</si>
  <si>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</si>
  <si>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</si>
  <si>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</si>
  <si>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</si>
  <si>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</si>
  <si>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</si>
  <si>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</si>
  <si>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</si>
  <si>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</si>
  <si>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</si>
  <si>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</si>
  <si>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</si>
  <si>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</si>
  <si>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</si>
  <si>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</si>
  <si>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</si>
  <si>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</si>
  <si>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</si>
  <si>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</si>
  <si>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</si>
  <si>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</si>
  <si>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</si>
  <si>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</si>
  <si>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</si>
  <si>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</si>
  <si>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</si>
  <si>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</si>
  <si>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</si>
  <si>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</si>
  <si>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</si>
  <si>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</si>
  <si>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</si>
  <si>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</si>
  <si>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</si>
  <si>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</si>
  <si>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</si>
  <si>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</si>
  <si>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</si>
  <si>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</si>
  <si>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</si>
  <si>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</si>
  <si>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</si>
  <si>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</si>
  <si>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</si>
  <si>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</si>
  <si>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</si>
  <si>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</si>
  <si>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</si>
  <si>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</si>
  <si>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</si>
  <si>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</si>
  <si>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</si>
  <si>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</si>
  <si>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</si>
  <si>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</si>
  <si>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</si>
  <si>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</si>
  <si>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</si>
  <si>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</si>
  <si>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</si>
  <si>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</si>
  <si>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</si>
  <si>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</si>
  <si>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</si>
  <si>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</si>
  <si>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</si>
  <si>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</si>
  <si>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</si>
  <si>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</si>
  <si>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</si>
  <si>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</si>
  <si>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</si>
  <si>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</si>
  <si>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</si>
  <si>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</si>
  <si>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</si>
  <si>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</si>
  <si>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</si>
  <si>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</si>
  <si>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</si>
  <si>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</si>
  <si>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</si>
  <si>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</si>
  <si>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</si>
  <si>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</si>
  <si>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</si>
  <si>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</si>
  <si>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</si>
  <si>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</si>
  <si>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</si>
  <si>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</si>
  <si>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</si>
  <si>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</si>
  <si>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</si>
  <si>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</si>
  <si>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</si>
  <si>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</si>
  <si>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</si>
  <si>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</si>
  <si>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</si>
  <si>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</si>
  <si>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</si>
  <si>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</si>
  <si>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</si>
  <si>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</si>
  <si>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</si>
  <si>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</si>
  <si>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</si>
  <si>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</si>
  <si>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</si>
  <si>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</si>
  <si>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</si>
  <si>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</si>
  <si>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</si>
  <si>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</si>
  <si>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</si>
  <si>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</si>
  <si>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</si>
  <si>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</si>
  <si>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</si>
  <si>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</si>
  <si>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</si>
  <si>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</si>
  <si>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</si>
  <si>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</si>
  <si>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</si>
  <si>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</si>
  <si>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</si>
  <si>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</si>
  <si>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</si>
  <si>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</si>
  <si>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</si>
  <si>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</si>
  <si>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</si>
  <si>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</si>
  <si>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</si>
  <si>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</si>
  <si>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</si>
  <si>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</si>
  <si>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</si>
  <si>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</si>
  <si>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</si>
  <si>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</si>
  <si>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</si>
  <si>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</si>
  <si>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</si>
  <si>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</si>
  <si>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</si>
  <si>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</si>
  <si>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</si>
  <si>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</si>
  <si>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</si>
  <si>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</si>
  <si>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</si>
  <si>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</si>
  <si>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</si>
  <si>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</si>
  <si>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</si>
  <si>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</si>
  <si>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</si>
  <si>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</si>
  <si>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</si>
  <si>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</si>
  <si>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</si>
  <si>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</si>
  <si>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</si>
  <si>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</si>
  <si>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</si>
  <si>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</si>
  <si>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</si>
  <si>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</si>
  <si>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</si>
  <si>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</si>
  <si>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</si>
  <si>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</si>
  <si>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</si>
  <si>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</si>
  <si>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</si>
  <si>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</si>
  <si>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</si>
  <si>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</si>
  <si>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</si>
  <si>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</si>
  <si>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</si>
  <si>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</si>
  <si>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</si>
  <si>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</si>
  <si>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</si>
  <si>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</si>
  <si>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</si>
  <si>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</si>
  <si>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</si>
  <si>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</si>
  <si>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</si>
  <si>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</si>
  <si>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</si>
  <si>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</si>
  <si>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</si>
  <si>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</si>
  <si>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</si>
  <si>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</si>
  <si>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</si>
  <si>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</si>
  <si>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</si>
  <si>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</si>
  <si>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</si>
  <si>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</si>
  <si>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</si>
  <si>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</si>
  <si>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</si>
  <si>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</si>
  <si>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</si>
  <si>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</si>
  <si>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</si>
  <si>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</si>
  <si>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</si>
  <si>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</si>
  <si>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</si>
  <si>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</si>
  <si>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</si>
  <si>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</si>
  <si>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</si>
  <si>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</si>
  <si>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</si>
  <si>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</si>
  <si>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</si>
  <si>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</si>
  <si>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</si>
  <si>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</si>
  <si>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</si>
  <si>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</si>
  <si>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</si>
  <si>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</si>
  <si>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</si>
  <si>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</si>
  <si>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</si>
  <si>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</si>
  <si>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</si>
  <si>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</si>
  <si>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</si>
  <si>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</si>
  <si>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</si>
  <si>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</si>
  <si>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</si>
  <si>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</si>
  <si>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</si>
  <si>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</si>
  <si>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</si>
  <si>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</si>
  <si>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</si>
  <si>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</si>
  <si>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</si>
  <si>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</si>
  <si>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</si>
  <si>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</si>
  <si>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</si>
  <si>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</si>
  <si>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</si>
  <si>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</si>
  <si>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</si>
  <si>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</si>
  <si>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</si>
  <si>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</si>
  <si>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</si>
  <si>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</si>
  <si>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</si>
  <si>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</si>
  <si>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</si>
  <si>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</si>
  <si>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</si>
  <si>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</si>
  <si>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</si>
  <si>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</si>
  <si>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</si>
  <si>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</si>
  <si>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</si>
  <si>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</si>
  <si>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</si>
  <si>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</si>
  <si>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</si>
  <si>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</si>
  <si>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</si>
  <si>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</si>
  <si>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</si>
  <si>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</si>
  <si>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</si>
  <si>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</si>
  <si>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</si>
  <si>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</si>
  <si>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</si>
  <si>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</si>
  <si>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</si>
  <si>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</si>
  <si>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</si>
  <si>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</si>
  <si>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</si>
  <si>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</si>
  <si>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</si>
  <si>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</si>
  <si>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</si>
  <si>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</si>
  <si>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</si>
  <si>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</si>
  <si>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</si>
  <si>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</si>
  <si>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</si>
  <si>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</si>
  <si>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</si>
  <si>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</si>
  <si>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</si>
  <si>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</si>
  <si>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</si>
  <si>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</si>
  <si>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</si>
  <si>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</si>
  <si>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</si>
  <si>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</si>
  <si>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</si>
  <si>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</si>
  <si>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</si>
  <si>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</si>
  <si>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</si>
  <si>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</si>
  <si>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</si>
  <si>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</si>
  <si>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</si>
  <si>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</si>
  <si>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</si>
  <si>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</si>
  <si>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</si>
  <si>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</si>
  <si>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</si>
  <si>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</si>
  <si>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</si>
  <si>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</si>
  <si>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</si>
  <si>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</si>
  <si>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</si>
  <si>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</si>
  <si>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</si>
  <si>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</si>
  <si>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</si>
  <si>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</si>
  <si>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</si>
  <si>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</si>
  <si>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</si>
  <si>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</si>
  <si>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</si>
  <si>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</si>
  <si>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</si>
  <si>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</si>
  <si>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</si>
  <si>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</si>
  <si>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</si>
  <si>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</si>
  <si>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</si>
  <si>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</si>
  <si>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</si>
  <si>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</si>
  <si>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</si>
  <si>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</si>
  <si>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</si>
  <si>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</si>
  <si>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</si>
  <si>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</si>
  <si>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</si>
  <si>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</si>
  <si>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</si>
  <si>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</si>
  <si>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</si>
  <si>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</si>
  <si>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</si>
  <si>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</si>
  <si>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</si>
  <si>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</si>
  <si>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</si>
  <si>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</si>
  <si>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</si>
  <si>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</si>
  <si>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</si>
  <si>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</si>
  <si>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</si>
  <si>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</si>
  <si>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</si>
  <si>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</si>
  <si>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</si>
  <si>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</si>
  <si>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</si>
  <si>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</si>
  <si>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</si>
  <si>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</si>
  <si>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</si>
  <si>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</si>
  <si>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</si>
  <si>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</si>
  <si>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</si>
  <si>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</si>
  <si>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</si>
  <si>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</si>
  <si>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</si>
  <si>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</si>
  <si>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</si>
  <si>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</si>
  <si>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</si>
  <si>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</si>
  <si>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</si>
  <si>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</si>
  <si>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</si>
  <si>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</si>
  <si>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</si>
  <si>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</si>
  <si>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</si>
  <si>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</si>
  <si>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</si>
  <si>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</si>
  <si>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</si>
  <si>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</si>
  <si>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</si>
  <si>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</si>
  <si>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</si>
  <si>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</si>
  <si>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</si>
  <si>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</si>
  <si>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</si>
  <si>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</si>
  <si>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</si>
  <si>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</si>
  <si>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</si>
  <si>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</si>
  <si>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</si>
  <si>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</si>
  <si>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</si>
  <si>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</si>
  <si>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</si>
  <si>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</si>
  <si>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</si>
  <si>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</si>
  <si>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</si>
  <si>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</si>
  <si>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</si>
  <si>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</si>
  <si>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</si>
  <si>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</si>
  <si>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</si>
  <si>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</si>
  <si>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</si>
  <si>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</si>
  <si>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</si>
  <si>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</si>
  <si>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</si>
  <si>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</si>
  <si>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</si>
  <si>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</si>
  <si>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</si>
  <si>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</si>
  <si>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</si>
  <si>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</si>
  <si>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</si>
  <si>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</si>
  <si>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</si>
  <si>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</si>
  <si>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</si>
  <si>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</si>
  <si>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</si>
  <si>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</si>
  <si>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</si>
  <si>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</si>
  <si>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</si>
  <si>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</si>
  <si>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</si>
  <si>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</si>
  <si>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</si>
  <si>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</si>
  <si>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</si>
  <si>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</si>
  <si>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</si>
  <si>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</si>
  <si>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</si>
  <si>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</si>
  <si>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</si>
  <si>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</si>
  <si>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</si>
  <si>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</si>
  <si>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</si>
  <si>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</si>
  <si>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</si>
  <si>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</si>
  <si>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</si>
  <si>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</si>
  <si>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</si>
  <si>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</si>
  <si>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</si>
  <si>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</si>
  <si>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</si>
  <si>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</si>
  <si>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</si>
  <si>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</si>
  <si>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</si>
  <si>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</si>
  <si>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</si>
  <si>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</si>
  <si>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</si>
  <si>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</si>
  <si>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</si>
  <si>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</si>
  <si>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</si>
  <si>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</si>
  <si>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</si>
  <si>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</si>
  <si>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</si>
  <si>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</si>
  <si>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</si>
  <si>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</si>
  <si>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</si>
  <si>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</si>
  <si>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</si>
  <si>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</si>
  <si>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</si>
  <si>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</si>
  <si>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</si>
  <si>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</si>
  <si>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</si>
  <si>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</si>
  <si>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</si>
  <si>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</si>
  <si>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</si>
  <si>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</si>
  <si>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</si>
  <si>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</si>
  <si>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</si>
  <si>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</si>
  <si>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</si>
  <si>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</si>
  <si>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</si>
  <si>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</si>
  <si>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</si>
  <si>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</si>
  <si>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</si>
  <si>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</si>
  <si>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</si>
  <si>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</si>
  <si>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</si>
  <si>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</si>
  <si>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</si>
  <si>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</si>
  <si>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</si>
  <si>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</si>
  <si>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</si>
  <si>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</si>
  <si>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</si>
  <si>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</si>
  <si>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</si>
  <si>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</si>
  <si>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</si>
  <si>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</si>
  <si>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</si>
  <si>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</si>
  <si>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</si>
  <si>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</si>
  <si>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</si>
  <si>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</si>
  <si>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</si>
  <si>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</si>
  <si>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</si>
  <si>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</si>
  <si>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</si>
  <si>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</si>
  <si>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</si>
  <si>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</si>
  <si>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</si>
  <si>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</si>
  <si>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</si>
  <si>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</si>
  <si>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</si>
  <si>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</si>
  <si>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</si>
  <si>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</si>
  <si>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</si>
  <si>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</si>
  <si>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</si>
  <si>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</si>
  <si>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</si>
  <si>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</si>
  <si>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</si>
  <si>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</si>
  <si>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</si>
  <si>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</si>
  <si>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</si>
  <si>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</si>
  <si>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</si>
  <si>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</si>
  <si>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</si>
  <si>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</si>
  <si>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</si>
  <si>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</si>
  <si>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</si>
  <si>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</si>
  <si>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</si>
  <si>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</si>
  <si>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</si>
  <si>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</si>
  <si>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</si>
  <si>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</si>
  <si>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</si>
  <si>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</si>
  <si>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</si>
  <si>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</si>
  <si>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</si>
  <si>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</si>
  <si>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</si>
  <si>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</si>
  <si>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</si>
  <si>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</si>
  <si>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</si>
  <si>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</si>
  <si>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</si>
  <si>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</si>
  <si>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</si>
  <si>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</si>
  <si>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</si>
  <si>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</si>
  <si>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</si>
  <si>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</si>
  <si>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</si>
  <si>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</si>
  <si>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</si>
  <si>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</si>
  <si>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</si>
  <si>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</si>
  <si>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</si>
  <si>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</si>
  <si>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</si>
  <si>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</si>
  <si>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</si>
  <si>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</si>
  <si>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</si>
  <si>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</si>
  <si>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</si>
  <si>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</si>
  <si>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</si>
  <si>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</si>
  <si>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</si>
  <si>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</si>
  <si>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</si>
  <si>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</si>
  <si>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</si>
  <si>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</si>
  <si>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</si>
  <si>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</si>
  <si>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</si>
  <si>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</si>
  <si>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</si>
  <si>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</si>
  <si>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</si>
  <si>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</si>
  <si>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</si>
  <si>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</si>
  <si>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</si>
  <si>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</si>
  <si>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</si>
  <si>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</si>
  <si>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</si>
  <si>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</si>
  <si>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</si>
  <si>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</si>
  <si>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</si>
  <si>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</si>
  <si>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</si>
  <si>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</si>
  <si>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</si>
  <si>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</si>
  <si>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</si>
  <si>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</si>
  <si>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</si>
  <si>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</si>
  <si>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</si>
  <si>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</si>
  <si>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</si>
  <si>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</si>
  <si>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</si>
  <si>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</si>
  <si>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</si>
  <si>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</si>
  <si>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</si>
  <si>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</si>
  <si>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</si>
  <si>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</si>
  <si>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</si>
  <si>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</si>
  <si>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</si>
  <si>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</si>
  <si>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</si>
  <si>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</si>
  <si>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</si>
  <si>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</si>
  <si>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</si>
  <si>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</si>
  <si>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</si>
  <si>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</si>
  <si>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</si>
  <si>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</si>
  <si>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</si>
  <si>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</si>
  <si>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</si>
  <si>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</si>
  <si>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</si>
  <si>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</si>
  <si>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</si>
  <si>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</si>
  <si>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</si>
  <si>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</si>
  <si>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</si>
  <si>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</si>
  <si>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</si>
  <si>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</si>
  <si>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</si>
  <si>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</si>
  <si>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</si>
  <si>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</si>
  <si>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</si>
  <si>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</si>
  <si>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</si>
  <si>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</si>
  <si>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</si>
  <si>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</si>
  <si>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</si>
  <si>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</si>
  <si>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</si>
  <si>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</si>
  <si>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</si>
  <si>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</si>
  <si>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</si>
  <si>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</si>
  <si>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</si>
  <si>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</si>
  <si>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</si>
  <si>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</si>
  <si>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</si>
  <si>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</si>
  <si>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</si>
  <si>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</si>
  <si>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</si>
  <si>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</si>
  <si>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</si>
  <si>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</si>
  <si>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</si>
  <si>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</si>
  <si>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</si>
  <si>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</si>
  <si>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</si>
  <si>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</si>
  <si>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</si>
  <si>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</si>
  <si>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</si>
  <si>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</si>
  <si>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</si>
  <si>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</si>
  <si>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</si>
  <si>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</si>
  <si>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</si>
  <si>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</si>
  <si>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</si>
  <si>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</si>
  <si>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</si>
  <si>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</si>
  <si>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</si>
  <si>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</si>
  <si>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</si>
  <si>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</si>
  <si>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</si>
  <si>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</si>
  <si>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</si>
  <si>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</si>
  <si>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</si>
  <si>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</si>
  <si>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</si>
  <si>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</si>
  <si>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</si>
  <si>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</si>
  <si>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</si>
  <si>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</si>
  <si>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</si>
  <si>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</si>
  <si>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</si>
  <si>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</si>
  <si>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</si>
  <si>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</si>
  <si>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</si>
  <si>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</si>
  <si>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</si>
  <si>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</si>
  <si>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</si>
  <si>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</si>
  <si>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</si>
  <si>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</si>
  <si>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</si>
  <si>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</si>
  <si>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</si>
  <si>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</si>
  <si>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</si>
  <si>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</si>
  <si>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</si>
  <si>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</si>
  <si>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</si>
  <si>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</si>
  <si>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</si>
  <si>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</si>
  <si>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</si>
  <si>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</si>
  <si>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</si>
  <si>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</si>
  <si>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</si>
  <si>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</si>
  <si>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</si>
  <si>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</si>
  <si>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</si>
  <si>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</si>
  <si>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</si>
  <si>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</si>
  <si>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</si>
  <si>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</si>
  <si>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</si>
  <si>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</si>
  <si>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</si>
  <si>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</si>
  <si>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</si>
  <si>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</si>
  <si>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</si>
  <si>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</si>
  <si>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</si>
  <si>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</si>
  <si>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</si>
  <si>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</si>
  <si>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</si>
  <si>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</si>
  <si>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</si>
  <si>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</si>
  <si>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</si>
  <si>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</si>
  <si>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</si>
  <si>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</si>
  <si>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</si>
  <si>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</si>
  <si>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</si>
  <si>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</si>
  <si>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</si>
  <si>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</si>
  <si>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</si>
  <si>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</si>
  <si>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</si>
  <si>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</si>
  <si>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</si>
  <si>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</si>
  <si>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</si>
  <si>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</si>
  <si>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</si>
  <si>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</si>
  <si>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</si>
  <si>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</si>
  <si>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</si>
  <si>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</si>
  <si>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</si>
  <si>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</si>
  <si>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</si>
  <si>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</si>
  <si>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</si>
  <si>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</si>
  <si>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</si>
  <si>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</si>
  <si>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</si>
  <si>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</si>
  <si>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</si>
  <si>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</si>
  <si>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</si>
  <si>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</si>
  <si>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</si>
  <si>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</si>
  <si>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</si>
  <si>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</si>
  <si>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</si>
  <si>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</si>
  <si>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</si>
  <si>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</si>
  <si>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</si>
  <si>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</si>
  <si>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</si>
  <si>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</si>
  <si>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</si>
  <si>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</si>
  <si>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</si>
  <si>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</si>
  <si>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</si>
  <si>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</si>
  <si>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</si>
  <si>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</si>
  <si>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</si>
  <si>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</si>
  <si>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</si>
  <si>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</si>
  <si>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</si>
  <si>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</si>
  <si>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</si>
  <si>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</si>
  <si>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</si>
  <si>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</si>
  <si>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</si>
  <si>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</si>
  <si>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</si>
  <si>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</si>
  <si>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</si>
  <si>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</si>
  <si>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</si>
  <si>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</si>
  <si>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</si>
  <si>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</si>
  <si>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</si>
  <si>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</si>
  <si>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</si>
  <si>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</si>
  <si>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</si>
  <si>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</si>
  <si>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</si>
  <si>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</si>
  <si>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</si>
  <si>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</si>
  <si>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</si>
  <si>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</si>
  <si>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</si>
  <si>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</si>
  <si>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</si>
  <si>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</si>
  <si>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</si>
  <si>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</si>
  <si>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</si>
  <si>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</si>
  <si>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</si>
  <si>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</si>
  <si>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</si>
  <si>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</si>
  <si>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</si>
  <si>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</si>
  <si>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</si>
  <si>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</si>
  <si>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</si>
  <si>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</si>
  <si>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</si>
  <si>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</si>
  <si>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</si>
  <si>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</si>
  <si>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</si>
  <si>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</si>
  <si>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</si>
  <si>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</si>
  <si>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</si>
  <si>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</si>
  <si>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</si>
  <si>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</si>
  <si>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</si>
  <si>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</si>
  <si>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</si>
  <si>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</si>
  <si>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</si>
  <si>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</si>
  <si>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</si>
  <si>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</si>
  <si>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</si>
  <si>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</si>
  <si>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</si>
  <si>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</si>
  <si>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</si>
  <si>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</si>
  <si>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</si>
  <si>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</si>
  <si>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</si>
  <si>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</si>
  <si>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</si>
  <si>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</si>
  <si>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</si>
  <si>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</si>
  <si>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</si>
  <si>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</si>
  <si>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</si>
  <si>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</si>
  <si>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</si>
  <si>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</si>
  <si>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</si>
  <si>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</si>
  <si>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</si>
  <si>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</si>
  <si>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</si>
  <si>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</si>
  <si>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</si>
  <si>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</si>
  <si>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</si>
  <si>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</si>
  <si>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</si>
  <si>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</si>
  <si>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</si>
  <si>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</si>
  <si>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</si>
  <si>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</si>
  <si>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</si>
  <si>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</si>
  <si>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</si>
  <si>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</si>
  <si>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</si>
  <si>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</si>
  <si>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</si>
  <si>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</si>
  <si>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</si>
  <si>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</si>
  <si>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</si>
  <si>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</si>
  <si>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</si>
  <si>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</si>
  <si>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</si>
  <si>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</si>
  <si>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</si>
  <si>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</si>
  <si>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</si>
  <si>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</si>
  <si>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</si>
  <si>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</si>
  <si>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</si>
  <si>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</si>
  <si>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</si>
  <si>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</si>
  <si>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</si>
  <si>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</si>
  <si>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</si>
  <si>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</si>
  <si>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</si>
  <si>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</si>
  <si>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</si>
  <si>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</si>
  <si>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</si>
  <si>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</si>
  <si>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</si>
  <si>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</si>
  <si>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</si>
  <si>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</si>
  <si>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</si>
  <si>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</si>
  <si>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</si>
  <si>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</si>
  <si>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</si>
  <si>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</si>
  <si>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</si>
  <si>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</si>
  <si>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</si>
  <si>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</si>
  <si>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</si>
  <si>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</si>
  <si>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</si>
  <si>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</si>
  <si>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</si>
  <si>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</si>
  <si>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</si>
  <si>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</si>
  <si>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</si>
  <si>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</si>
  <si>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</si>
  <si>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</si>
  <si>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</si>
  <si>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</si>
  <si>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</si>
  <si>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</si>
  <si>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</si>
  <si>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</si>
  <si>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</si>
  <si>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</si>
  <si>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</si>
  <si>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</si>
  <si>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</si>
  <si>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</si>
  <si>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</si>
  <si>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</si>
  <si>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</si>
  <si>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</si>
  <si>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</si>
  <si>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</si>
  <si>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</si>
  <si>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</si>
  <si>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</si>
  <si>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</si>
  <si>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</si>
  <si>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</si>
  <si>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</si>
  <si>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</si>
  <si>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</si>
  <si>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</si>
  <si>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</si>
  <si>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</si>
  <si>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</si>
  <si>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</si>
  <si>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</si>
  <si>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</si>
  <si>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</si>
  <si>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</si>
  <si>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</si>
  <si>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</si>
  <si>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</si>
  <si>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</si>
  <si>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</si>
  <si>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</si>
  <si>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</si>
  <si>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</si>
  <si>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</si>
  <si>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</si>
  <si>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</si>
  <si>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</si>
  <si>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</si>
  <si>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</si>
  <si>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</si>
  <si>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</si>
  <si>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</si>
  <si>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</si>
  <si>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</si>
  <si>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</si>
  <si>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</si>
  <si>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</si>
  <si>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</si>
  <si>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</si>
  <si>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</si>
  <si>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</si>
  <si>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</si>
  <si>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</si>
  <si>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</si>
  <si>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</si>
  <si>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</si>
  <si>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</si>
  <si>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</si>
  <si>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</si>
  <si>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</si>
  <si>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</si>
  <si>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</si>
  <si>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</si>
  <si>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</si>
  <si>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</si>
  <si>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</si>
  <si>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</si>
  <si>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</si>
  <si>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</si>
  <si>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</si>
  <si>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</si>
  <si>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</si>
  <si>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</si>
  <si>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</si>
  <si>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</si>
  <si>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</si>
  <si>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</si>
  <si>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</si>
  <si>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</si>
  <si>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</si>
  <si>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</si>
  <si>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</si>
  <si>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</si>
  <si>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</si>
  <si>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</si>
  <si>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</si>
  <si>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</si>
  <si>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</si>
  <si>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</si>
  <si>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</si>
  <si>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</si>
  <si>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</si>
  <si>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</si>
  <si>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</si>
  <si>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</si>
  <si>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</si>
  <si>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</si>
  <si>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</si>
  <si>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</si>
  <si>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</si>
  <si>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</si>
  <si>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</si>
  <si>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</si>
  <si>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</si>
  <si>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</si>
  <si>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</si>
  <si>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</si>
  <si>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</si>
  <si>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</si>
  <si>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</si>
  <si>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</si>
  <si>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</si>
  <si>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</si>
  <si>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</si>
  <si>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</si>
  <si>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</si>
  <si>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</si>
  <si>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</si>
  <si>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</si>
  <si>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</si>
  <si>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</si>
  <si>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</si>
  <si>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</si>
  <si>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</si>
  <si>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</si>
  <si>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</si>
  <si>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</si>
  <si>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</si>
  <si>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</si>
  <si>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</si>
  <si>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</si>
  <si>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</si>
  <si>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</si>
  <si>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</si>
  <si>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</si>
  <si>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</si>
  <si>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</si>
  <si>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</si>
  <si>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</si>
  <si>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</si>
  <si>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</si>
  <si>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</si>
  <si>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</si>
  <si>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</si>
  <si>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</si>
  <si>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</si>
  <si>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</si>
  <si>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</si>
  <si>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</si>
  <si>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</si>
  <si>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</si>
  <si>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</si>
  <si>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</si>
  <si>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</si>
  <si>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</si>
  <si>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</si>
  <si>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</si>
  <si>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</si>
  <si>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</si>
  <si>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</si>
  <si>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</si>
  <si>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</si>
  <si>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</si>
  <si>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</si>
  <si>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</si>
  <si>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</si>
  <si>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</si>
  <si>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</si>
  <si>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</si>
  <si>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</si>
  <si>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</si>
  <si>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</si>
  <si>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</si>
  <si>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</si>
  <si>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</si>
  <si>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</si>
  <si>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</si>
  <si>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</si>
  <si>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</si>
  <si>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</si>
  <si>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</si>
  <si>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</si>
  <si>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</si>
  <si>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</si>
  <si>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</si>
  <si>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</si>
  <si>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</si>
  <si>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</si>
  <si>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</si>
  <si>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</si>
  <si>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</si>
  <si>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</si>
  <si>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</si>
  <si>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</si>
  <si>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</si>
  <si>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</si>
  <si>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</si>
  <si>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</si>
  <si>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</si>
  <si>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</si>
  <si>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</si>
  <si>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</si>
  <si>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</si>
  <si>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</si>
  <si>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</si>
  <si>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</si>
  <si>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</si>
  <si>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</si>
  <si>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</si>
  <si>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</si>
  <si>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</si>
  <si>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</si>
  <si>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</si>
  <si>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</si>
  <si>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</si>
  <si>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</si>
  <si>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</si>
  <si>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</si>
  <si>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</si>
  <si>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</si>
  <si>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</si>
  <si>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</si>
  <si>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</si>
  <si>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</si>
  <si>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</si>
  <si>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</si>
  <si>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</si>
  <si>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</si>
  <si>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</si>
  <si>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</si>
  <si>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</si>
  <si>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</si>
  <si>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</si>
  <si>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</si>
  <si>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</si>
  <si>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</si>
  <si>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</si>
  <si>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</si>
  <si>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</si>
  <si>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</si>
  <si>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</si>
  <si>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</si>
  <si>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</si>
  <si>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</si>
  <si>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</si>
  <si>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</si>
  <si>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</si>
  <si>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</si>
  <si>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</si>
  <si>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</si>
  <si>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</si>
  <si>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</si>
  <si>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</si>
  <si>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</si>
  <si>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</si>
  <si>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</si>
  <si>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</si>
  <si>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</si>
  <si>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</si>
  <si>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</si>
  <si>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</si>
  <si>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</si>
  <si>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</si>
  <si>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</si>
  <si>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</si>
  <si>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</si>
  <si>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</si>
  <si>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</si>
  <si>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</si>
  <si>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</si>
  <si>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</si>
  <si>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</si>
  <si>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</si>
  <si>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</si>
  <si>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</si>
  <si>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</si>
  <si>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</si>
  <si>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</si>
  <si>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</si>
  <si>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</si>
  <si>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</si>
  <si>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</si>
  <si>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</si>
  <si>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</si>
  <si>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</si>
  <si>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</si>
  <si>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</si>
  <si>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</si>
  <si>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</si>
  <si>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</si>
  <si>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</si>
  <si>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</si>
  <si>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</si>
  <si>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</si>
  <si>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</si>
  <si>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</si>
  <si>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</si>
  <si>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</si>
  <si>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</si>
  <si>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</si>
  <si>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</si>
  <si>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</si>
  <si>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</si>
  <si>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</si>
  <si>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</si>
  <si>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</si>
  <si>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</si>
  <si>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</si>
  <si>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</si>
  <si>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</si>
  <si>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</si>
  <si>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</si>
  <si>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</si>
  <si>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</si>
  <si>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</si>
  <si>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</si>
  <si>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</si>
  <si>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</si>
  <si>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</si>
  <si>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</si>
  <si>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</si>
  <si>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</si>
  <si>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</si>
  <si>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</si>
  <si>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</si>
  <si>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</si>
  <si>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</si>
  <si>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</si>
  <si>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</si>
  <si>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</si>
  <si>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</si>
  <si>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</si>
  <si>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</si>
  <si>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</si>
  <si>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</si>
  <si>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</si>
  <si>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</si>
  <si>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</si>
  <si>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</si>
  <si>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</si>
  <si>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</si>
  <si>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</si>
  <si>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</si>
  <si>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</si>
  <si>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</si>
  <si>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</si>
  <si>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</si>
  <si>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</si>
  <si>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</si>
  <si>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</si>
  <si>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</si>
  <si>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</si>
  <si>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</si>
  <si>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</si>
  <si>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</si>
  <si>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</si>
  <si>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</si>
  <si>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</si>
  <si>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</si>
  <si>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</si>
  <si>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</si>
  <si>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</si>
  <si>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</si>
  <si>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</si>
  <si>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</si>
  <si>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</si>
  <si>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</si>
  <si>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</si>
  <si>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</si>
  <si>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</si>
  <si>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</si>
  <si>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</si>
  <si>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</si>
  <si>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</si>
  <si>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</si>
  <si>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</si>
  <si>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</si>
  <si>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</si>
  <si>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</si>
  <si>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</si>
  <si>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</si>
  <si>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</si>
  <si>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</si>
  <si>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</si>
  <si>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</si>
  <si>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</si>
  <si>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</si>
  <si>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</si>
  <si>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</si>
  <si>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</si>
  <si>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</si>
  <si>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</si>
  <si>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</si>
  <si>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</si>
  <si>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</si>
  <si>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</si>
  <si>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</si>
  <si>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</si>
  <si>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</si>
  <si>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</si>
  <si>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</si>
  <si>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</si>
  <si>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</si>
  <si>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</si>
  <si>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</si>
  <si>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</si>
  <si>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</si>
  <si>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</si>
  <si>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</si>
  <si>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</si>
  <si>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</si>
  <si>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</si>
  <si>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</si>
  <si>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</si>
  <si>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</si>
  <si>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</si>
  <si>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</si>
  <si>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</si>
  <si>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</si>
  <si>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</si>
  <si>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</si>
  <si>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</si>
  <si>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</si>
  <si>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</si>
  <si>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</si>
  <si>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</si>
  <si>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</si>
  <si>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</si>
  <si>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</si>
  <si>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</si>
  <si>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</si>
  <si>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</si>
  <si>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</si>
  <si>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</si>
  <si>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</si>
  <si>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</si>
  <si>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</si>
  <si>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</si>
  <si>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</si>
  <si>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</si>
  <si>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</si>
  <si>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</si>
  <si>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</si>
  <si>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</si>
  <si>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</si>
  <si>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</si>
  <si>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</si>
  <si>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</si>
  <si>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</si>
  <si>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</si>
  <si>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</si>
  <si>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</si>
  <si>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</si>
  <si>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</si>
  <si>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</si>
  <si>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</si>
  <si>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</si>
  <si>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</si>
  <si>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</si>
  <si>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</si>
  <si>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</si>
  <si>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</si>
  <si>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</si>
  <si>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</si>
  <si>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</si>
  <si>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</si>
  <si>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</si>
  <si>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</si>
  <si>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</si>
  <si>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</si>
  <si>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</si>
  <si>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</si>
  <si>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</si>
  <si>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</si>
  <si>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</si>
  <si>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</si>
  <si>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</si>
  <si>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</si>
  <si>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</si>
  <si>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</si>
  <si>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</si>
  <si>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</si>
  <si>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</si>
  <si>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</si>
  <si>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</si>
  <si>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</si>
  <si>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</si>
  <si>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</si>
  <si>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</si>
  <si>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</si>
  <si>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</si>
  <si>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</si>
  <si>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</si>
  <si>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</si>
  <si>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</si>
  <si>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</si>
  <si>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</si>
  <si>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</si>
  <si>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</si>
  <si>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</si>
  <si>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</si>
  <si>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</si>
  <si>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</si>
  <si>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</si>
  <si>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</si>
  <si>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</si>
  <si>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</si>
  <si>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</si>
  <si>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</si>
  <si>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</si>
  <si>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</si>
  <si>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</si>
  <si>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</si>
  <si>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</si>
  <si>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</si>
  <si>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</si>
  <si>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</si>
  <si>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</si>
  <si>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</si>
  <si>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</si>
  <si>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</si>
  <si>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</si>
  <si>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</si>
  <si>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</si>
  <si>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</si>
  <si>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</si>
  <si>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</si>
  <si>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</si>
  <si>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</si>
  <si>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</si>
  <si>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</si>
  <si>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</si>
  <si>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</si>
  <si>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</si>
  <si>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</si>
  <si>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</si>
  <si>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</si>
  <si>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</si>
  <si>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</si>
  <si>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</si>
  <si>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</si>
  <si>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</si>
  <si>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</si>
  <si>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</si>
  <si>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</si>
  <si>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</si>
  <si>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</si>
  <si>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</si>
  <si>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</si>
  <si>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</si>
  <si>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</si>
  <si>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</si>
  <si>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</si>
  <si>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</si>
  <si>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</si>
  <si>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</si>
  <si>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</si>
  <si>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</si>
  <si>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</si>
  <si>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</si>
  <si>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</si>
  <si>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</si>
  <si>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</si>
  <si>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</si>
  <si>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</si>
  <si>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</si>
  <si>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</si>
  <si>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</si>
  <si>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</si>
  <si>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</si>
  <si>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</si>
  <si>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</si>
  <si>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</si>
  <si>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</si>
  <si>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</si>
  <si>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</si>
  <si>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</si>
  <si>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</si>
  <si>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</si>
  <si>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</si>
  <si>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</si>
  <si>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</si>
  <si>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</si>
  <si>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</si>
  <si>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</si>
  <si>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</si>
  <si>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</si>
  <si>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</si>
  <si>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</si>
  <si>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</si>
  <si>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</si>
  <si>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</si>
  <si>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</si>
  <si>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</si>
  <si>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</si>
  <si>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</si>
  <si>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</si>
  <si>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</si>
  <si>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</si>
  <si>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</si>
  <si>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</si>
  <si>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</si>
  <si>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</si>
  <si>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</si>
  <si>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</si>
  <si>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</si>
  <si>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</si>
  <si>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</si>
  <si>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</si>
  <si>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</si>
  <si>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</si>
  <si>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</si>
  <si>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</si>
  <si>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</si>
  <si>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</si>
  <si>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</si>
  <si>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</si>
  <si>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</si>
  <si>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</si>
  <si>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</si>
  <si>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</si>
  <si>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</si>
  <si>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</si>
  <si>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</si>
  <si>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</si>
  <si>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</si>
  <si>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</si>
  <si>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</si>
  <si>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</si>
  <si>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</si>
  <si>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</si>
  <si>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</si>
  <si>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</si>
  <si>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</si>
  <si>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</si>
  <si>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</si>
  <si>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</si>
  <si>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</si>
  <si>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</si>
  <si>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</si>
  <si>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</si>
  <si>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</si>
  <si>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</si>
  <si>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</si>
  <si>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</si>
  <si>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</si>
  <si>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</si>
  <si>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</si>
  <si>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</si>
  <si>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</si>
  <si>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</si>
  <si>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</si>
  <si>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</si>
  <si>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</si>
  <si>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</si>
  <si>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</si>
  <si>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</si>
  <si>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</si>
  <si>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</si>
  <si>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</si>
  <si>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</si>
  <si>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</si>
  <si>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</si>
  <si>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</si>
  <si>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</si>
  <si>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</si>
  <si>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</si>
  <si>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</si>
  <si>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</si>
  <si>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</si>
  <si>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</si>
  <si>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</si>
  <si>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</si>
  <si>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</si>
  <si>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</si>
  <si>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</si>
  <si>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</si>
  <si>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</si>
  <si>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</si>
  <si>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</si>
  <si>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</si>
  <si>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</si>
  <si>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</si>
  <si>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</si>
  <si>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</si>
  <si>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</si>
  <si>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</si>
  <si>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</si>
  <si>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</si>
  <si>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</si>
  <si>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</si>
  <si>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</si>
  <si>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</si>
  <si>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</si>
  <si>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</si>
  <si>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</si>
  <si>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</si>
  <si>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</si>
  <si>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</si>
  <si>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</si>
  <si>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</si>
  <si>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</si>
  <si>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</si>
  <si>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</si>
  <si>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</si>
  <si>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</si>
  <si>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</si>
  <si>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</si>
  <si>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</si>
  <si>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</si>
  <si>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</si>
  <si>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</si>
  <si>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</si>
  <si>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</si>
  <si>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</si>
  <si>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</si>
  <si>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</si>
  <si>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</si>
  <si>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</si>
  <si>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</si>
  <si>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</si>
  <si>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</si>
  <si>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</si>
  <si>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</si>
  <si>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</si>
  <si>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</si>
  <si>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</si>
  <si>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</si>
  <si>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</si>
  <si>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</si>
  <si>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</si>
  <si>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</si>
  <si>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</si>
  <si>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</si>
  <si>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</si>
  <si>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</si>
  <si>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</si>
  <si>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</si>
  <si>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</si>
  <si>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</si>
  <si>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</si>
  <si>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</si>
  <si>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</si>
  <si>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</si>
  <si>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</si>
  <si>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</si>
  <si>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</si>
  <si>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</si>
  <si>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</si>
  <si>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</si>
  <si>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</si>
  <si>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</si>
  <si>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</si>
  <si>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</si>
  <si>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</si>
  <si>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</si>
  <si>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</si>
  <si>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</si>
  <si>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</si>
  <si>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</si>
  <si>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</si>
  <si>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</si>
  <si>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</si>
  <si>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</si>
  <si>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</si>
  <si>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</si>
  <si>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</si>
  <si>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</si>
  <si>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</si>
  <si>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</si>
  <si>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</si>
  <si>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</si>
  <si>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</si>
  <si>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</si>
  <si>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</si>
  <si>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</si>
  <si>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</si>
  <si>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</si>
  <si>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</si>
  <si>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</si>
  <si>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</si>
  <si>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</si>
  <si>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</si>
  <si>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</si>
  <si>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</si>
  <si>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</si>
  <si>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</si>
  <si>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</si>
  <si>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</si>
  <si>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</si>
  <si>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</si>
  <si>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</si>
  <si>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</si>
  <si>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</si>
  <si>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</si>
  <si>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</si>
  <si>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</si>
  <si>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</si>
  <si>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</si>
  <si>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</si>
  <si>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</si>
  <si>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</si>
  <si>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</si>
  <si>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</si>
  <si>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</si>
  <si>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</si>
  <si>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</si>
  <si>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</si>
  <si>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</si>
  <si>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</si>
  <si>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</si>
  <si>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</si>
  <si>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</si>
  <si>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</si>
  <si>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</si>
  <si>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</si>
  <si>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</si>
  <si>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</si>
  <si>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</si>
  <si>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</si>
  <si>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</si>
  <si>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</si>
  <si>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</si>
  <si>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</si>
  <si>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</si>
  <si>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</si>
  <si>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</si>
  <si>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</si>
  <si>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</si>
  <si>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</si>
  <si>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</si>
  <si>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</si>
  <si>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</si>
  <si>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</si>
  <si>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</si>
  <si>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</si>
  <si>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</si>
  <si>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</si>
  <si>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</si>
  <si>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</si>
  <si>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</si>
  <si>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</si>
  <si>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</si>
  <si>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</si>
  <si>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</si>
  <si>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</si>
  <si>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</si>
  <si>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</si>
  <si>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</si>
  <si>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</si>
  <si>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</si>
  <si>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</si>
  <si>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</si>
  <si>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</si>
  <si>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</si>
  <si>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</si>
  <si>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</si>
  <si>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</si>
  <si>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</si>
  <si>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</si>
  <si>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</si>
  <si>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</si>
  <si>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</si>
  <si>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</si>
  <si>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</si>
  <si>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</si>
  <si>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</si>
  <si>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</si>
  <si>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</si>
  <si>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</si>
  <si>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</si>
  <si>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</si>
  <si>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</si>
  <si>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</si>
  <si>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</si>
  <si>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</si>
  <si>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</si>
  <si>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</si>
  <si>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</si>
  <si>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</si>
  <si>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</si>
  <si>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</si>
  <si>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</si>
  <si>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</si>
  <si>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</si>
  <si>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</si>
  <si>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</si>
  <si>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</si>
  <si>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</si>
  <si>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</si>
  <si>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</si>
  <si>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</si>
  <si>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</si>
  <si>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</si>
  <si>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</si>
  <si>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</si>
  <si>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</si>
  <si>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</si>
  <si>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</si>
  <si>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</si>
  <si>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</si>
  <si>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</si>
  <si>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</si>
  <si>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</si>
  <si>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</si>
  <si>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</si>
  <si>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</si>
  <si>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</si>
  <si>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</si>
  <si>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</si>
  <si>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</si>
  <si>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</si>
  <si>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</si>
  <si>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</si>
  <si>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</si>
  <si>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</si>
  <si>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</si>
  <si>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</si>
  <si>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</si>
  <si>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</si>
  <si>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</si>
  <si>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</si>
  <si>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</si>
  <si>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</si>
  <si>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</si>
  <si>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</si>
  <si>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</si>
  <si>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</si>
  <si>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</si>
  <si>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</si>
  <si>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</si>
  <si>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</si>
  <si>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</si>
  <si>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</si>
  <si>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</si>
  <si>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</si>
  <si>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</si>
  <si>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</si>
  <si>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</si>
  <si>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</si>
  <si>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</si>
  <si>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</si>
  <si>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</si>
  <si>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</si>
  <si>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</si>
  <si>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</si>
  <si>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</si>
  <si>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</si>
  <si>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</si>
  <si>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</si>
  <si>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</si>
  <si>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</si>
  <si>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</si>
  <si>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</si>
  <si>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</si>
  <si>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</si>
  <si>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</si>
  <si>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</si>
  <si>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</si>
  <si>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</si>
  <si>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</si>
  <si>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</si>
  <si>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</si>
  <si>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</si>
  <si>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</si>
  <si>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</si>
  <si>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</si>
  <si>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</si>
  <si>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</si>
  <si>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</si>
  <si>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</si>
  <si>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</si>
  <si>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</si>
  <si>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</si>
  <si>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</si>
  <si>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</si>
  <si>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</si>
  <si>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</si>
  <si>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</si>
  <si>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</si>
  <si>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</si>
  <si>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</si>
  <si>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</si>
  <si>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</si>
  <si>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</si>
  <si>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</si>
  <si>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</si>
  <si>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</si>
  <si>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</si>
  <si>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</si>
  <si>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</si>
  <si>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</si>
  <si>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</si>
  <si>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</si>
  <si>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</si>
  <si>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</si>
  <si>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</si>
  <si>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</si>
  <si>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</si>
  <si>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</si>
  <si>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</si>
  <si>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</si>
  <si>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</si>
  <si>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</si>
  <si>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</si>
  <si>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</si>
  <si>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</si>
  <si>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</si>
  <si>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</si>
  <si>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</si>
  <si>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</si>
  <si>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</si>
  <si>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</si>
  <si>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</si>
  <si>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</si>
  <si>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</si>
  <si>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</si>
  <si>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</si>
  <si>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</si>
  <si>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</si>
  <si>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</si>
  <si>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</si>
  <si>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</si>
  <si>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</si>
  <si>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</si>
  <si>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</si>
  <si>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</si>
  <si>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</si>
  <si>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</si>
  <si>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</si>
  <si>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</si>
  <si>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</si>
  <si>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</si>
  <si>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</si>
  <si>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</si>
  <si>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</si>
  <si>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</si>
  <si>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</si>
  <si>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</si>
  <si>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</si>
  <si>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</si>
  <si>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</si>
  <si>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</si>
  <si>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</si>
  <si>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</si>
  <si>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</si>
  <si>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</si>
  <si>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</si>
  <si>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</si>
  <si>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</si>
  <si>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</si>
  <si>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</si>
  <si>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</si>
  <si>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</si>
  <si>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</si>
  <si>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</si>
  <si>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</si>
  <si>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</si>
  <si>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</si>
  <si>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</si>
  <si>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</si>
  <si>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</si>
  <si>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</si>
  <si>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</si>
  <si>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</si>
  <si>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</si>
  <si>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</si>
  <si>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</si>
  <si>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</si>
  <si>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</si>
  <si>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</si>
  <si>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</si>
  <si>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</si>
  <si>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</si>
  <si>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</si>
  <si>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</si>
  <si>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</si>
  <si>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</si>
  <si>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</si>
  <si>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</si>
  <si>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</si>
  <si>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</si>
  <si>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</si>
  <si>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</si>
  <si>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</si>
  <si>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</si>
  <si>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</si>
  <si>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</si>
  <si>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</si>
  <si>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</si>
  <si>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</si>
  <si>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</si>
  <si>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</si>
  <si>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</si>
  <si>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</si>
  <si>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</si>
  <si>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</si>
  <si>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</si>
  <si>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</si>
  <si>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</si>
  <si>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</si>
  <si>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</si>
  <si>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</si>
  <si>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</si>
  <si>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</si>
  <si>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</si>
  <si>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</si>
  <si>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</si>
  <si>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</si>
  <si>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</si>
  <si>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</si>
  <si>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</si>
  <si>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</si>
  <si>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</si>
  <si>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</si>
  <si>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</si>
  <si>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</si>
  <si>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</si>
  <si>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</si>
  <si>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</si>
  <si>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</si>
  <si>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</si>
  <si>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</si>
  <si>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</si>
  <si>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</si>
  <si>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</si>
  <si>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</si>
  <si>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</si>
  <si>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</si>
  <si>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</si>
  <si>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</si>
  <si>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</si>
  <si>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</si>
  <si>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</si>
  <si>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</si>
  <si>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</si>
  <si>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</si>
  <si>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</si>
  <si>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</si>
  <si>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</si>
  <si>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</si>
  <si>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</si>
  <si>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</si>
  <si>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</si>
  <si>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</si>
  <si>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</si>
  <si>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</si>
  <si>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</si>
  <si>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</si>
  <si>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</si>
  <si>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</si>
  <si>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</si>
  <si>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</si>
  <si>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</si>
  <si>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</si>
  <si>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</si>
  <si>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</si>
  <si>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</si>
  <si>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</si>
  <si>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</si>
  <si>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</si>
  <si>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</si>
  <si>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</si>
  <si>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</si>
  <si>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</si>
  <si>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</si>
  <si>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</si>
  <si>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</si>
  <si>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</si>
  <si>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</si>
  <si>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</si>
  <si>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</si>
  <si>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</si>
  <si>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</si>
  <si>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</si>
  <si>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</si>
  <si>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</si>
  <si>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</si>
  <si>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</si>
  <si>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</si>
  <si>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</si>
  <si>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</si>
  <si>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</si>
  <si>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</si>
  <si>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</si>
  <si>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</si>
  <si>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</si>
  <si>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</si>
  <si>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</si>
  <si>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</si>
  <si>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</si>
  <si>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</si>
  <si>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</si>
  <si>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</si>
  <si>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</si>
  <si>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</si>
  <si>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</si>
  <si>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</si>
  <si>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</si>
  <si>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</si>
  <si>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</si>
  <si>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</si>
  <si>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</si>
  <si>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</si>
  <si>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</si>
  <si>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</si>
  <si>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</si>
  <si>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</si>
  <si>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</si>
  <si>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</si>
  <si>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</si>
  <si>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</si>
  <si>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</si>
  <si>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</si>
  <si>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</si>
  <si>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</si>
  <si>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</si>
  <si>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</si>
  <si>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</si>
  <si>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</si>
  <si>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</si>
  <si>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</si>
  <si>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</si>
  <si>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</si>
  <si>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</si>
  <si>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</si>
  <si>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</si>
  <si>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</si>
  <si>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</si>
  <si>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</si>
  <si>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</si>
  <si>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</si>
  <si>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</si>
  <si>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</si>
  <si>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</si>
  <si>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</si>
  <si>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</si>
  <si>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</si>
  <si>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</si>
  <si>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</si>
  <si>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</si>
  <si>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</si>
  <si>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</si>
  <si>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</si>
  <si>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</si>
  <si>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</si>
  <si>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</si>
  <si>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</si>
  <si>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</si>
  <si>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</si>
  <si>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</si>
  <si>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</si>
  <si>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</si>
  <si>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</si>
  <si>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</si>
  <si>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</si>
  <si>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</si>
  <si>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</si>
  <si>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</si>
  <si>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</si>
  <si>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</si>
  <si>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</si>
  <si>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</si>
  <si>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</si>
  <si>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</si>
  <si>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</si>
  <si>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</si>
  <si>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</si>
  <si>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</si>
  <si>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</si>
  <si>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</si>
  <si>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</si>
  <si>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</si>
  <si>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</si>
  <si>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</si>
  <si>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</si>
  <si>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</si>
  <si>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</si>
  <si>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</si>
  <si>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</si>
  <si>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</si>
  <si>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</si>
  <si>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</si>
  <si>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</si>
  <si>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</si>
  <si>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</si>
  <si>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</si>
  <si>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</si>
  <si>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</si>
  <si>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</si>
  <si>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</si>
  <si>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</si>
  <si>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</si>
  <si>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</si>
  <si>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</si>
  <si>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</si>
  <si>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</si>
  <si>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</si>
  <si>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</si>
  <si>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</si>
  <si>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</si>
  <si>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</si>
  <si>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</si>
  <si>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</si>
  <si>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</si>
  <si>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</si>
  <si>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</si>
  <si>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</si>
  <si>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</si>
  <si>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</si>
  <si>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</si>
  <si>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</si>
  <si>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</si>
  <si>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</si>
  <si>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</si>
  <si>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</si>
  <si>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</si>
  <si>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</si>
  <si>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</si>
  <si>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</si>
  <si>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</si>
  <si>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</si>
  <si>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</si>
  <si>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</si>
  <si>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</si>
  <si>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</si>
  <si>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</si>
  <si>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</si>
  <si>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</si>
  <si>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</si>
  <si>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</si>
  <si>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</si>
  <si>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</si>
  <si>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</si>
  <si>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</si>
  <si>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</si>
  <si>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</si>
  <si>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</si>
  <si>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</si>
  <si>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</si>
  <si>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</si>
  <si>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</si>
  <si>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</si>
  <si>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</si>
  <si>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</si>
  <si>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</si>
  <si>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</si>
  <si>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</si>
  <si>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</si>
  <si>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</si>
  <si>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</si>
  <si>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</si>
  <si>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</si>
  <si>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</si>
  <si>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</si>
  <si>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</si>
  <si>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</si>
  <si>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</si>
  <si>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</si>
  <si>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</si>
  <si>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</si>
  <si>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</si>
  <si>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</si>
  <si>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</si>
  <si>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</si>
  <si>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</si>
  <si>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</si>
  <si>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</si>
  <si>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</si>
  <si>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</si>
  <si>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</si>
  <si>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</si>
  <si>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</si>
  <si>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</si>
  <si>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</si>
  <si>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</si>
  <si>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</si>
  <si>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</si>
  <si>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</si>
  <si>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</si>
  <si>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</si>
  <si>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</si>
  <si>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</si>
  <si>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</si>
  <si>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</si>
  <si>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</si>
  <si>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</si>
  <si>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</si>
  <si>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</si>
  <si>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</si>
  <si>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</si>
  <si>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</si>
  <si>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</si>
  <si>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</si>
  <si>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</si>
  <si>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</si>
  <si>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</si>
  <si>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</si>
  <si>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</si>
  <si>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</si>
  <si>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</si>
  <si>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</si>
  <si>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</si>
  <si>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</si>
  <si>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</si>
  <si>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</si>
  <si>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</si>
  <si>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</si>
  <si>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</si>
  <si>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</si>
  <si>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</si>
  <si>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</si>
  <si>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</si>
  <si>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</si>
  <si>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</si>
  <si>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</si>
  <si>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</si>
  <si>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</si>
  <si>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</si>
  <si>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</si>
  <si>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</si>
  <si>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</si>
  <si>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</si>
  <si>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</si>
  <si>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</si>
  <si>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</si>
  <si>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</si>
  <si>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</si>
  <si>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</si>
  <si>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</si>
  <si>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</si>
  <si>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</si>
  <si>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</si>
  <si>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</si>
  <si>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</si>
  <si>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</si>
  <si>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</si>
  <si>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</si>
  <si>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</si>
  <si>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</si>
  <si>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</si>
  <si>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</si>
  <si>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</si>
  <si>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</si>
  <si>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</si>
  <si>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</si>
  <si>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</si>
  <si>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</si>
  <si>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</si>
  <si>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</si>
  <si>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</si>
  <si>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</si>
  <si>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</si>
  <si>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</si>
  <si>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</si>
  <si>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</si>
  <si>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</si>
  <si>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</si>
  <si>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</si>
  <si>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</si>
  <si>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</si>
  <si>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</si>
  <si>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</si>
  <si>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</si>
  <si>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</si>
  <si>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</si>
  <si>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</si>
  <si>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</si>
  <si>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</si>
  <si>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</si>
  <si>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</si>
  <si>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</si>
  <si>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</si>
  <si>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</si>
  <si>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</si>
  <si>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</si>
  <si>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</si>
  <si>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</si>
  <si>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</si>
  <si>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</si>
  <si>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</si>
  <si>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</si>
  <si>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</si>
  <si>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</si>
  <si>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</si>
  <si>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</si>
  <si>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</si>
  <si>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</si>
  <si>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</si>
  <si>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</si>
  <si>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</si>
  <si>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</si>
  <si>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</si>
  <si>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</si>
  <si>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</si>
  <si>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</si>
  <si>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</si>
  <si>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</si>
  <si>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</si>
  <si>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</si>
  <si>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</si>
  <si>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</si>
  <si>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</si>
  <si>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</si>
  <si>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</si>
  <si>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</si>
  <si>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</si>
  <si>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</si>
  <si>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</si>
  <si>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</si>
  <si>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</si>
  <si>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</si>
  <si>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</si>
  <si>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</si>
  <si>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</si>
  <si>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</si>
  <si>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</si>
  <si>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</si>
  <si>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</si>
  <si>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</si>
  <si>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</si>
  <si>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</si>
  <si>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</si>
  <si>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</si>
  <si>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</si>
  <si>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</si>
  <si>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</si>
  <si>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</si>
  <si>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</si>
  <si>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</si>
  <si>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</si>
  <si>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</si>
  <si>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</si>
  <si>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</si>
  <si>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</si>
  <si>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</si>
  <si>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</si>
  <si>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</si>
  <si>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</si>
  <si>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</si>
  <si>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</si>
  <si>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</si>
  <si>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</si>
  <si>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</si>
  <si>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</si>
  <si>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</si>
  <si>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</si>
  <si>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</si>
  <si>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</si>
  <si>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</si>
  <si>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</si>
  <si>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</si>
  <si>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</si>
  <si>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</si>
  <si>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</si>
  <si>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</si>
  <si>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</si>
  <si>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</si>
  <si>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</si>
  <si>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</si>
  <si>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</si>
  <si>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</si>
  <si>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</si>
  <si>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</si>
  <si>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</si>
  <si>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</si>
  <si>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</si>
  <si>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</si>
  <si>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</si>
  <si>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</si>
  <si>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</si>
  <si>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</si>
  <si>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</si>
  <si>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</si>
  <si>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</si>
  <si>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</si>
  <si>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</si>
  <si>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</si>
  <si>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</si>
  <si>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</si>
  <si>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</si>
  <si>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</si>
  <si>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</si>
  <si>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</si>
  <si>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</si>
  <si>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</si>
  <si>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</si>
  <si>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</si>
  <si>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</si>
  <si>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</si>
  <si>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</si>
  <si>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</si>
  <si>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</si>
  <si>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</si>
  <si>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</si>
  <si>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</si>
  <si>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</si>
  <si>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</si>
  <si>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</si>
  <si>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</si>
  <si>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</si>
  <si>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</si>
  <si>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</si>
  <si>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</si>
  <si>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</si>
  <si>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</si>
  <si>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</si>
  <si>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</si>
  <si>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</si>
  <si>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</si>
  <si>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</si>
  <si>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</si>
  <si>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</si>
  <si>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</si>
  <si>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</si>
  <si>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</si>
  <si>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</si>
  <si>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</si>
  <si>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</si>
  <si>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</si>
  <si>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</si>
  <si>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</si>
  <si>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</si>
  <si>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</si>
  <si>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</si>
  <si>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</si>
  <si>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</si>
  <si>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</si>
  <si>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</si>
  <si>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</si>
  <si>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</si>
  <si>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</si>
  <si>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</si>
  <si>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</si>
  <si>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</si>
  <si>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</si>
  <si>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</si>
  <si>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</si>
  <si>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</si>
  <si>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</si>
  <si>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</si>
  <si>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</si>
  <si>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</si>
  <si>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</si>
  <si>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</si>
  <si>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</si>
  <si>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</si>
  <si>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</si>
  <si>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</si>
  <si>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</si>
  <si>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</si>
  <si>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</si>
  <si>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</si>
  <si>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</si>
  <si>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</si>
  <si>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</si>
  <si>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</si>
  <si>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</si>
  <si>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</si>
  <si>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</si>
  <si>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</si>
  <si>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</si>
  <si>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</si>
  <si>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</si>
  <si>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</si>
  <si>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</si>
  <si>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</si>
  <si>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</si>
  <si>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</si>
  <si>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</si>
  <si>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</si>
  <si>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</si>
  <si>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</si>
  <si>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</si>
  <si>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</si>
  <si>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</si>
  <si>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</si>
  <si>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</si>
  <si>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</si>
  <si>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</si>
  <si>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</si>
  <si>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</si>
  <si>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</si>
  <si>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</si>
  <si>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</si>
  <si>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</si>
  <si>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</si>
  <si>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</si>
  <si>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</si>
  <si>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</si>
  <si>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</si>
  <si>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</si>
  <si>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</si>
  <si>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</si>
  <si>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</si>
  <si>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</si>
  <si>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</si>
  <si>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</si>
  <si>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</si>
  <si>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</si>
  <si>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</si>
  <si>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</si>
  <si>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</si>
  <si>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</si>
  <si>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</si>
  <si>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</si>
  <si>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</si>
  <si>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</si>
  <si>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</si>
  <si>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</si>
  <si>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</si>
  <si>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</si>
  <si>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</si>
  <si>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</si>
  <si>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</si>
  <si>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</si>
  <si>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</si>
  <si>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</si>
  <si>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</si>
  <si>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</si>
  <si>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</si>
  <si>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</si>
  <si>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</si>
  <si>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</si>
  <si>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</si>
  <si>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</si>
  <si>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</si>
  <si>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</si>
  <si>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</si>
  <si>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</si>
  <si>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</si>
  <si>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</si>
  <si>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</si>
  <si>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</si>
  <si>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</si>
  <si>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</si>
  <si>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</si>
  <si>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</si>
  <si>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</si>
  <si>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</si>
  <si>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</si>
  <si>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</si>
  <si>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</si>
  <si>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</si>
  <si>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</si>
  <si>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</si>
  <si>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</si>
  <si>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</si>
  <si>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</si>
  <si>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</si>
  <si>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</si>
  <si>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</si>
  <si>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</si>
  <si>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</si>
  <si>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</si>
  <si>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</si>
  <si>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</si>
  <si>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</si>
  <si>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</si>
  <si>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</si>
  <si>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</si>
  <si>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</si>
  <si>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</si>
  <si>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</si>
  <si>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</si>
  <si>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</si>
  <si>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</si>
  <si>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</si>
  <si>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</si>
  <si>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</si>
  <si>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</si>
  <si>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</si>
  <si>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</si>
  <si>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</si>
  <si>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</si>
  <si>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</si>
  <si>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</si>
  <si>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</si>
  <si>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</si>
  <si>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</si>
  <si>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</si>
  <si>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</si>
  <si>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</si>
  <si>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</si>
  <si>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</si>
  <si>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</si>
  <si>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</si>
  <si>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</si>
  <si>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</si>
  <si>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</si>
  <si>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</si>
  <si>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</si>
  <si>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</si>
  <si>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</si>
  <si>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</si>
  <si>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</si>
  <si>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</si>
  <si>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</si>
  <si>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</si>
  <si>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</si>
  <si>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</si>
  <si>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</si>
  <si>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</si>
  <si>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</si>
  <si>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</si>
  <si>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</si>
  <si>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</si>
  <si>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</si>
  <si>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</si>
  <si>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</si>
  <si>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</si>
  <si>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</si>
  <si>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</si>
  <si>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</si>
  <si>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</si>
  <si>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</si>
  <si>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</si>
  <si>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</si>
  <si>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</si>
  <si>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</si>
  <si>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</si>
  <si>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</si>
  <si>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</si>
  <si>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</si>
  <si>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</si>
  <si>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</si>
  <si>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</si>
  <si>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</si>
  <si>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</si>
  <si>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</si>
  <si>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</si>
  <si>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</si>
  <si>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</si>
  <si>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</si>
  <si>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</si>
  <si>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</si>
  <si>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</si>
  <si>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</si>
  <si>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</si>
  <si>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</si>
  <si>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</si>
  <si>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</si>
  <si>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</si>
  <si>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</si>
  <si>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</si>
  <si>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</si>
  <si>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</si>
  <si>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</si>
  <si>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</si>
  <si>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</si>
  <si>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</si>
  <si>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</si>
  <si>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</si>
  <si>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</si>
  <si>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</si>
  <si>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</si>
  <si>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</si>
  <si>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</si>
  <si>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</si>
  <si>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</si>
  <si>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</si>
  <si>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</si>
  <si>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</si>
  <si>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</si>
  <si>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</si>
  <si>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</si>
  <si>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</si>
  <si>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</si>
  <si>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</si>
  <si>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</si>
  <si>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</si>
  <si>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</si>
  <si>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</si>
  <si>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</si>
  <si>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</si>
  <si>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</si>
  <si>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</si>
  <si>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</si>
  <si>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</si>
  <si>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</si>
  <si>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</si>
  <si>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</si>
  <si>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</si>
  <si>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</si>
  <si>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</si>
  <si>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</si>
  <si>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</si>
  <si>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</si>
  <si>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</si>
  <si>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</si>
  <si>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</si>
  <si>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</si>
  <si>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</si>
  <si>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</si>
  <si>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</si>
  <si>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</si>
  <si>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</si>
  <si>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</si>
  <si>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</si>
  <si>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</si>
  <si>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</si>
  <si>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</si>
  <si>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</si>
  <si>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</si>
  <si>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</si>
  <si>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</si>
  <si>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</si>
  <si>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</si>
  <si>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</si>
  <si>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</si>
  <si>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</si>
  <si>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</si>
  <si>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</si>
  <si>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</si>
  <si>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</si>
  <si>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</si>
  <si>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</si>
  <si>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</si>
  <si>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</si>
  <si>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</si>
  <si>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</si>
  <si>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</si>
  <si>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</si>
  <si>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</si>
  <si>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</si>
  <si>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</si>
  <si>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</si>
  <si>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</si>
  <si>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</si>
  <si>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</si>
  <si>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</si>
  <si>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</si>
  <si>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</si>
  <si>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</si>
  <si>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</si>
  <si>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</si>
  <si>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</si>
  <si>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</si>
  <si>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</si>
  <si>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</si>
  <si>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</si>
  <si>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</si>
  <si>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</si>
  <si>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</si>
  <si>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</si>
  <si>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</si>
  <si>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</si>
  <si>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</si>
  <si>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</si>
  <si>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</si>
  <si>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</si>
  <si>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</si>
  <si>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</si>
  <si>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</si>
  <si>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</si>
  <si>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</si>
  <si>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</si>
  <si>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</si>
  <si>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</si>
  <si>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</si>
  <si>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</si>
  <si>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</si>
  <si>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</si>
  <si>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</si>
  <si>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</si>
  <si>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</si>
  <si>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</si>
  <si>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</si>
  <si>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</si>
  <si>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</si>
  <si>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</si>
  <si>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</si>
  <si>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</si>
  <si>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</si>
  <si>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</si>
  <si>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</si>
  <si>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</si>
  <si>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</si>
  <si>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</si>
  <si>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</si>
  <si>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</si>
  <si>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</si>
  <si>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</si>
  <si>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</si>
  <si>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</si>
  <si>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</si>
  <si>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</si>
  <si>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</si>
  <si>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</si>
  <si>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</si>
  <si>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</si>
  <si>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</si>
  <si>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</si>
  <si>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</si>
  <si>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</si>
  <si>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</si>
  <si>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</si>
  <si>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</si>
  <si>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</si>
  <si>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</si>
  <si>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</si>
  <si>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</si>
  <si>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</si>
  <si>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</si>
  <si>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</si>
  <si>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</si>
  <si>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</si>
  <si>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</si>
  <si>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</si>
  <si>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</si>
  <si>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</si>
  <si>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</si>
  <si>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</si>
  <si>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</si>
  <si>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</si>
  <si>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</si>
  <si>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</si>
  <si>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</si>
  <si>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</si>
  <si>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</si>
  <si>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</si>
  <si>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</si>
  <si>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</si>
  <si>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</si>
  <si>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</si>
  <si>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</si>
  <si>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</si>
  <si>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</si>
  <si>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</si>
  <si>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</si>
  <si>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</si>
  <si>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</si>
  <si>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</si>
  <si>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</si>
  <si>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</si>
  <si>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</si>
  <si>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</si>
  <si>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</si>
  <si>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</si>
  <si>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</si>
  <si>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</si>
  <si>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</si>
  <si>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</si>
  <si>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</si>
  <si>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</si>
  <si>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</si>
  <si>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</si>
  <si>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</si>
  <si>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</si>
  <si>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</si>
  <si>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</si>
  <si>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</si>
  <si>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</si>
  <si>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</si>
  <si>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</si>
  <si>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</si>
  <si>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</si>
  <si>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</si>
  <si>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</si>
  <si>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</si>
  <si>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</si>
  <si>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</si>
  <si>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</si>
  <si>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</si>
  <si>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</si>
  <si>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</si>
  <si>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</si>
  <si>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</si>
  <si>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</si>
  <si>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</si>
  <si>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</si>
  <si>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</si>
  <si>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</si>
  <si>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</si>
  <si>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</si>
  <si>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</si>
  <si>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</si>
  <si>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</si>
  <si>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</si>
  <si>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</si>
  <si>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</si>
  <si>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</si>
  <si>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</si>
  <si>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</si>
  <si>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</si>
  <si>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</si>
  <si>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</si>
  <si>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</si>
  <si>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</si>
  <si>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</si>
  <si>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</si>
  <si>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</si>
  <si>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</si>
  <si>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</si>
  <si>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</si>
  <si>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</si>
  <si>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</si>
  <si>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</si>
  <si>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</si>
  <si>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</si>
  <si>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</si>
  <si>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</si>
  <si>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</si>
  <si>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</si>
  <si>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</si>
  <si>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</si>
  <si>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</si>
  <si>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</si>
  <si>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</si>
  <si>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</si>
  <si>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</si>
  <si>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</si>
  <si>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</si>
  <si>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</si>
  <si>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</si>
  <si>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</si>
  <si>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</si>
  <si>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</si>
  <si>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</si>
  <si>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</si>
  <si>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</si>
  <si>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</si>
  <si>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</si>
  <si>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</si>
  <si>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</si>
  <si>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</si>
  <si>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</si>
  <si>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</si>
  <si>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</si>
  <si>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</si>
  <si>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</si>
  <si>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</si>
  <si>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</si>
  <si>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</si>
  <si>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</si>
  <si>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</si>
  <si>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</si>
  <si>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</si>
  <si>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</si>
  <si>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</si>
  <si>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</si>
  <si>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</si>
  <si>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</si>
  <si>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</si>
  <si>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</si>
  <si>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</si>
  <si>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</si>
  <si>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</si>
  <si>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</si>
  <si>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</si>
  <si>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</si>
  <si>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</si>
  <si>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</si>
  <si>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</si>
  <si>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</si>
  <si>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</si>
  <si>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</si>
  <si>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</si>
  <si>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</si>
  <si>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</si>
  <si>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</si>
  <si>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</si>
  <si>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</si>
  <si>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</si>
  <si>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</si>
  <si>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</si>
  <si>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</si>
  <si>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</si>
  <si>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</si>
  <si>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</si>
  <si>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</si>
  <si>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</si>
  <si>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</si>
  <si>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</si>
  <si>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</si>
  <si>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</si>
  <si>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</si>
  <si>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</si>
  <si>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</si>
  <si>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</si>
  <si>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</si>
  <si>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</si>
  <si>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</si>
  <si>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</si>
  <si>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</si>
  <si>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</si>
  <si>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</si>
  <si>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</si>
  <si>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</si>
  <si>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</si>
  <si>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</si>
  <si>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</si>
  <si>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</si>
  <si>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</si>
  <si>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</si>
  <si>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</si>
  <si>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</si>
  <si>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</si>
  <si>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</si>
  <si>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</si>
  <si>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</si>
  <si>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</si>
  <si>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</si>
  <si>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</si>
  <si>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</si>
  <si>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</si>
  <si>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</si>
  <si>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</si>
  <si>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</si>
  <si>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</si>
  <si>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</si>
  <si>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</si>
  <si>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</si>
  <si>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</si>
  <si>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</si>
  <si>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</si>
  <si>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</si>
  <si>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</si>
  <si>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</si>
  <si>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</si>
  <si>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</si>
  <si>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</si>
  <si>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</si>
  <si>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</si>
  <si>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</si>
  <si>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</si>
  <si>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</si>
  <si>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</si>
  <si>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</si>
  <si>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</si>
  <si>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</si>
  <si>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</si>
  <si>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</si>
  <si>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</si>
  <si>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</si>
  <si>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</si>
  <si>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</si>
  <si>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</si>
  <si>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</si>
  <si>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</si>
  <si>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</si>
  <si>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</si>
  <si>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</si>
  <si>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</si>
  <si>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</si>
  <si>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</si>
  <si>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</si>
  <si>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</si>
  <si>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</si>
  <si>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</si>
  <si>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</si>
  <si>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</si>
  <si>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</si>
  <si>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</si>
  <si>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</si>
  <si>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</si>
  <si>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</si>
  <si>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</si>
  <si>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</si>
  <si>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</si>
  <si>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</si>
  <si>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</si>
  <si>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</si>
  <si>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</si>
  <si>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</si>
  <si>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</si>
  <si>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</si>
  <si>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</si>
  <si>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</si>
  <si>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</si>
  <si>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</si>
  <si>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</si>
  <si>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</si>
  <si>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</si>
  <si>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</si>
  <si>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</si>
  <si>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</si>
  <si>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</si>
  <si>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</si>
  <si>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</si>
  <si>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</si>
  <si>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</si>
  <si>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</si>
  <si>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</si>
  <si>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</si>
  <si>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</si>
  <si>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</si>
  <si>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</si>
  <si>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</si>
  <si>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</si>
  <si>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</si>
  <si>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</si>
  <si>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</si>
  <si>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</si>
  <si>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</si>
  <si>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</si>
  <si>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</si>
  <si>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</si>
  <si>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</si>
  <si>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</si>
  <si>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</si>
  <si>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</si>
  <si>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</si>
  <si>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</si>
  <si>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</si>
  <si>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</si>
  <si>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</si>
  <si>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</si>
  <si>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</si>
  <si>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</si>
  <si>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</si>
  <si>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</si>
  <si>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</si>
  <si>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</si>
  <si>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</si>
  <si>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</si>
  <si>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</si>
  <si>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</si>
  <si>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</si>
  <si>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</si>
  <si>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</si>
  <si>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</si>
  <si>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</si>
  <si>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</si>
  <si>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</si>
  <si>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</si>
  <si>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</si>
  <si>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</si>
  <si>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</si>
  <si>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</si>
  <si>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</si>
  <si>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</si>
  <si>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</si>
  <si>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</si>
  <si>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</si>
  <si>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</si>
  <si>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</si>
  <si>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</si>
  <si>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</si>
  <si>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</si>
  <si>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</si>
  <si>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</si>
  <si>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</si>
  <si>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</si>
  <si>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</si>
  <si>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</si>
  <si>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</si>
  <si>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</si>
  <si>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</si>
  <si>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</si>
  <si>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</si>
  <si>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</si>
  <si>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</si>
  <si>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</si>
  <si>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</si>
  <si>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</si>
  <si>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</si>
  <si>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</si>
  <si>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</si>
  <si>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</si>
  <si>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</si>
  <si>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</si>
  <si>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</si>
  <si>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</si>
  <si>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</si>
  <si>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</si>
  <si>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</si>
  <si>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</si>
  <si>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</si>
  <si>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</si>
  <si>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</si>
  <si>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</si>
  <si>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</si>
  <si>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</si>
  <si>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</si>
  <si>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</si>
  <si>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</si>
  <si>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</si>
  <si>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</si>
  <si>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</si>
  <si>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</si>
  <si>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</si>
  <si>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</si>
  <si>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</si>
  <si>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</si>
  <si>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</si>
  <si>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</si>
  <si>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</si>
  <si>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</si>
  <si>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</si>
  <si>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</si>
  <si>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</si>
  <si>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</si>
  <si>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</si>
  <si>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</si>
  <si>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</si>
  <si>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</si>
  <si>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</si>
  <si>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</si>
  <si>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</si>
  <si>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</si>
  <si>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</si>
  <si>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</si>
  <si>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</si>
  <si>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</si>
  <si>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</si>
  <si>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</si>
  <si>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</si>
  <si>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</si>
  <si>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</si>
  <si>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</si>
  <si>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</si>
  <si>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</si>
  <si>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</si>
  <si>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</si>
  <si>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</si>
  <si>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</si>
  <si>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</si>
  <si>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</si>
  <si>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</si>
  <si>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</si>
  <si>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</si>
  <si>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</si>
  <si>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</si>
  <si>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</si>
  <si>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</si>
  <si>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</si>
  <si>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</si>
  <si>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</si>
  <si>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</si>
  <si>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</si>
  <si>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</si>
  <si>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</si>
  <si>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</si>
  <si>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</si>
  <si>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</si>
  <si>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</si>
  <si>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</si>
  <si>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</si>
  <si>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</si>
  <si>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</si>
  <si>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</si>
  <si>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</si>
  <si>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</si>
  <si>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</si>
  <si>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</si>
  <si>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</si>
  <si>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</si>
  <si>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</si>
  <si>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</si>
  <si>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</si>
  <si>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</si>
  <si>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</si>
  <si>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</si>
  <si>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</si>
  <si>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</si>
  <si>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</si>
  <si>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</si>
  <si>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</si>
  <si>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</si>
  <si>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</si>
  <si>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</si>
  <si>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</si>
  <si>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</si>
  <si>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</si>
  <si>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</si>
  <si>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</si>
  <si>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</si>
  <si>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</si>
  <si>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</si>
  <si>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</si>
  <si>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</si>
  <si>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</si>
  <si>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</si>
  <si>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</si>
  <si>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</si>
  <si>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</si>
  <si>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</si>
  <si>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</si>
  <si>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</si>
  <si>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</si>
  <si>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</si>
  <si>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</si>
  <si>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</si>
  <si>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</si>
  <si>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</si>
  <si>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</si>
  <si>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</si>
  <si>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</si>
  <si>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</si>
  <si>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</si>
  <si>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</si>
  <si>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</si>
  <si>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</si>
  <si>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</si>
  <si>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</si>
  <si>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</si>
  <si>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</si>
  <si>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</si>
  <si>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</si>
  <si>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</si>
  <si>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</si>
  <si>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</si>
  <si>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</si>
  <si>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</si>
  <si>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</si>
  <si>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</si>
  <si>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</si>
  <si>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</si>
  <si>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</si>
  <si>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</si>
  <si>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</si>
  <si>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</si>
  <si>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</si>
  <si>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</si>
  <si>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</si>
  <si>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</si>
  <si>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</si>
  <si>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</si>
  <si>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</si>
  <si>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</si>
  <si>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</si>
  <si>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</si>
  <si>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</si>
  <si>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</si>
  <si>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</si>
  <si>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</si>
  <si>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</si>
  <si>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</si>
  <si>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</si>
  <si>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</si>
  <si>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</si>
  <si>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</si>
  <si>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</si>
  <si>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</si>
  <si>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</si>
  <si>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</si>
  <si>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</si>
  <si>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</si>
  <si>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</si>
  <si>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</si>
  <si>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</si>
  <si>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</si>
  <si>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</si>
  <si>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</si>
  <si>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</si>
  <si>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</si>
  <si>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</si>
  <si>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</si>
  <si>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</si>
  <si>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</si>
  <si>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</si>
  <si>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</si>
  <si>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</si>
  <si>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</si>
  <si>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</si>
  <si>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</si>
  <si>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</si>
  <si>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</si>
  <si>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</si>
  <si>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</si>
  <si>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</si>
  <si>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</si>
  <si>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</si>
  <si>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</si>
  <si>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</si>
  <si>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</si>
  <si>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</si>
  <si>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</si>
  <si>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</si>
  <si>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</si>
  <si>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</si>
  <si>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</si>
  <si>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</si>
  <si>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</si>
  <si>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</si>
  <si>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</si>
  <si>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</si>
  <si>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</si>
  <si>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</si>
  <si>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</si>
  <si>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</si>
  <si>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</si>
  <si>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</si>
  <si>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</si>
  <si>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</si>
  <si>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</si>
  <si>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</si>
  <si>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</si>
  <si>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</si>
  <si>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</si>
  <si>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</si>
  <si>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</si>
  <si>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</si>
  <si>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</si>
  <si>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</si>
  <si>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</si>
  <si>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</si>
  <si>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</si>
  <si>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</si>
  <si>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</si>
  <si>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</si>
  <si>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</si>
  <si>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</si>
  <si>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</si>
  <si>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</si>
  <si>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</si>
  <si>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</si>
  <si>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</si>
  <si>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</si>
  <si>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</si>
  <si>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</si>
  <si>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</si>
  <si>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</si>
  <si>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</si>
  <si>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</si>
  <si>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</si>
  <si>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</si>
  <si>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</si>
  <si>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</si>
  <si>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</si>
  <si>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</si>
  <si>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</si>
  <si>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</si>
  <si>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</si>
  <si>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</si>
  <si>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</si>
  <si>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</si>
  <si>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</si>
  <si>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</si>
  <si>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</si>
  <si>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</si>
  <si>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</si>
  <si>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</si>
  <si>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</si>
  <si>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</si>
  <si>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</si>
  <si>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</si>
  <si>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</si>
  <si>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</si>
  <si>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</si>
  <si>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</si>
  <si>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</si>
  <si>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</si>
  <si>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</si>
  <si>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</si>
  <si>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</si>
  <si>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</si>
  <si>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</si>
  <si>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</si>
  <si>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</si>
  <si>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</si>
  <si>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</si>
  <si>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</si>
  <si>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</si>
  <si>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</si>
  <si>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</si>
  <si>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</si>
  <si>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</si>
  <si>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</si>
  <si>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</si>
  <si>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</si>
  <si>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</si>
  <si>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</si>
  <si>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</si>
  <si>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</si>
  <si>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</si>
  <si>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</si>
  <si>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</si>
  <si>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</si>
  <si>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</si>
  <si>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</si>
  <si>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</si>
  <si>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</si>
  <si>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</si>
  <si>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</si>
  <si>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</si>
  <si>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</si>
  <si>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</si>
  <si>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</si>
  <si>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</si>
  <si>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</si>
  <si>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</si>
  <si>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</si>
  <si>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</si>
  <si>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</si>
  <si>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</si>
  <si>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</si>
  <si>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</si>
  <si>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</si>
  <si>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</si>
  <si>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</si>
  <si>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</si>
  <si>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</si>
  <si>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</si>
  <si>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</si>
  <si>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</si>
  <si>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</si>
  <si>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</si>
  <si>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</si>
  <si>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</si>
  <si>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</si>
  <si>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</si>
  <si>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</si>
  <si>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</si>
  <si>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</si>
  <si>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</si>
  <si>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</si>
  <si>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</si>
  <si>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</si>
  <si>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</si>
  <si>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</si>
  <si>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</si>
  <si>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</si>
  <si>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</si>
  <si>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</si>
  <si>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</si>
  <si>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</si>
  <si>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</si>
  <si>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</si>
  <si>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</si>
  <si>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</si>
  <si>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</si>
  <si>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</si>
  <si>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</si>
  <si>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</si>
  <si>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</si>
  <si>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</si>
  <si>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</si>
  <si>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</si>
  <si>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</si>
  <si>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</si>
  <si>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</si>
  <si>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</si>
  <si>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</si>
  <si>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</si>
  <si>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</si>
  <si>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</si>
  <si>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</si>
  <si>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</si>
  <si>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</si>
  <si>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</si>
  <si>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</si>
  <si>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</si>
  <si>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</si>
  <si>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</si>
  <si>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</si>
  <si>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</si>
  <si>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</si>
  <si>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</si>
  <si>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</si>
  <si>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</si>
  <si>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</si>
  <si>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</si>
  <si>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</si>
  <si>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</si>
  <si>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</si>
  <si>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</si>
  <si>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</si>
  <si>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</si>
  <si>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</si>
  <si>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</si>
  <si>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</si>
  <si>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</si>
  <si>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</si>
  <si>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</si>
  <si>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</si>
  <si>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</si>
  <si>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</si>
  <si>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</si>
  <si>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</si>
  <si>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</si>
  <si>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</si>
  <si>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</si>
  <si>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</si>
  <si>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</si>
  <si>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</si>
  <si>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</si>
  <si>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</si>
  <si>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</si>
  <si>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</si>
  <si>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</si>
  <si>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</si>
  <si>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</si>
  <si>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</si>
  <si>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</si>
  <si>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</si>
  <si>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</si>
  <si>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</si>
  <si>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</si>
  <si>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</si>
  <si>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</si>
  <si>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</si>
  <si>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</si>
  <si>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</si>
  <si>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</si>
  <si>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</si>
  <si>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</si>
  <si>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</si>
  <si>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</si>
  <si>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</si>
  <si>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</si>
  <si>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</si>
  <si>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</si>
  <si>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</si>
  <si>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</si>
  <si>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</si>
  <si>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</si>
  <si>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</si>
  <si>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</si>
  <si>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</si>
  <si>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</si>
  <si>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</si>
  <si>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</si>
  <si>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</si>
  <si>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</si>
  <si>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</si>
  <si>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</si>
  <si>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</si>
  <si>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</si>
  <si>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</si>
  <si>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</si>
  <si>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</si>
  <si>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</si>
  <si>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</si>
  <si>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</si>
  <si>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</si>
  <si>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</si>
  <si>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</si>
  <si>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</si>
  <si>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</si>
  <si>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</si>
  <si>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</si>
  <si>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</si>
  <si>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</si>
  <si>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</si>
  <si>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</si>
  <si>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</si>
  <si>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</si>
  <si>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</si>
  <si>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</si>
  <si>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</si>
  <si>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</si>
  <si>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</si>
  <si>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</si>
  <si>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</si>
  <si>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</si>
  <si>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</si>
  <si>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</si>
  <si>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</si>
  <si>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</si>
  <si>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</si>
  <si>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</si>
  <si>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</si>
  <si>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</si>
  <si>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</si>
  <si>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</si>
  <si>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</si>
  <si>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</si>
  <si>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</si>
  <si>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</si>
  <si>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</si>
  <si>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</si>
  <si>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</si>
  <si>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</si>
  <si>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</si>
  <si>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</si>
  <si>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</si>
  <si>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</si>
  <si>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</si>
  <si>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</si>
  <si>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</si>
  <si>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</si>
  <si>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</si>
  <si>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</si>
  <si>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</si>
  <si>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</si>
  <si>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</si>
  <si>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</si>
  <si>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</si>
  <si>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</si>
  <si>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</si>
  <si>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</si>
  <si>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</si>
  <si>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</si>
  <si>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</si>
  <si>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</si>
  <si>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</si>
  <si>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</si>
  <si>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</si>
  <si>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</si>
  <si>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</si>
  <si>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</si>
  <si>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</si>
  <si>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</si>
  <si>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</si>
  <si>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</si>
  <si>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</si>
  <si>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</si>
  <si>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</si>
  <si>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</si>
  <si>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</si>
  <si>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</si>
  <si>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</si>
  <si>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</si>
  <si>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</si>
  <si>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</si>
  <si>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</si>
  <si>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</si>
  <si>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</si>
  <si>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</si>
  <si>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</si>
  <si>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</si>
  <si>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</si>
  <si>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</si>
  <si>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</si>
  <si>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</si>
  <si>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</si>
  <si>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</si>
  <si>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</si>
  <si>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</si>
  <si>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</si>
  <si>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</si>
  <si>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</si>
  <si>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</si>
  <si>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</si>
  <si>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</si>
  <si>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</si>
  <si>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</si>
  <si>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</si>
  <si>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</si>
  <si>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</si>
  <si>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</si>
  <si>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</si>
  <si>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</si>
  <si>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</si>
  <si>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</si>
  <si>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</si>
  <si>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</si>
  <si>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</si>
  <si>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</si>
  <si>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</si>
  <si>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</si>
  <si>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</si>
  <si>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</si>
  <si>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</si>
  <si>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</si>
  <si>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</si>
  <si>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</si>
  <si>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</si>
  <si>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</si>
  <si>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</si>
  <si>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</si>
  <si>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</si>
  <si>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</si>
  <si>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</si>
  <si>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</si>
  <si>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</si>
  <si>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</si>
  <si>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</si>
  <si>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</si>
  <si>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</si>
  <si>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</si>
  <si>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</si>
  <si>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</si>
  <si>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</si>
  <si>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</si>
  <si>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</si>
  <si>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</si>
  <si>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</si>
  <si>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</si>
  <si>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</si>
  <si>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</si>
  <si>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</si>
  <si>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</si>
  <si>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</si>
  <si>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</si>
  <si>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</si>
  <si>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</si>
  <si>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</si>
  <si>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</si>
  <si>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</si>
  <si>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</si>
  <si>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</si>
  <si>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</si>
  <si>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</si>
  <si>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</si>
  <si>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</si>
  <si>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</si>
  <si>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</si>
  <si>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</si>
  <si>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</si>
  <si>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</si>
  <si>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</si>
  <si>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</si>
  <si>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</si>
  <si>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</si>
  <si>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</si>
  <si>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</si>
  <si>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</si>
  <si>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</si>
  <si>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</si>
  <si>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</si>
  <si>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</si>
  <si>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</si>
  <si>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</si>
  <si>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</si>
  <si>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</si>
  <si>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</si>
  <si>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</si>
  <si>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</si>
  <si>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</si>
  <si>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</si>
  <si>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</si>
  <si>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</si>
  <si>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</si>
  <si>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</si>
  <si>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</si>
  <si>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</si>
  <si>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</si>
  <si>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</si>
  <si>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</si>
  <si>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</si>
  <si>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</si>
  <si>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</si>
  <si>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</si>
  <si>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</si>
  <si>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</si>
  <si>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</si>
  <si>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</si>
  <si>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</si>
  <si>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</si>
  <si>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</si>
  <si>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</si>
  <si>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</si>
  <si>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</si>
  <si>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</si>
  <si>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</si>
  <si>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</si>
  <si>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</si>
  <si>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</si>
  <si>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</si>
  <si>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</si>
  <si>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</si>
  <si>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</si>
  <si>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</si>
  <si>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</si>
  <si>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</si>
  <si>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</si>
  <si>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</si>
  <si>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</si>
  <si>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</si>
  <si>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</si>
  <si>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</si>
  <si>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</si>
  <si>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</si>
  <si>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</si>
  <si>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</si>
  <si>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</si>
  <si>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</si>
  <si>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</si>
  <si>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</si>
  <si>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</si>
  <si>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</si>
  <si>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</si>
  <si>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</si>
  <si>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</si>
  <si>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</si>
  <si>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</si>
  <si>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</si>
  <si>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</si>
  <si>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</si>
  <si>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</si>
  <si>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</si>
  <si>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</si>
  <si>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</si>
  <si>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</si>
  <si>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</si>
  <si>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</si>
  <si>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</si>
  <si>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</si>
  <si>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</si>
  <si>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</si>
  <si>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</si>
  <si>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</si>
  <si>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</si>
  <si>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</si>
  <si>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</si>
  <si>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</si>
  <si>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</si>
  <si>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</si>
  <si>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</si>
  <si>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</si>
  <si>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</si>
  <si>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</si>
  <si>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</si>
  <si>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</si>
  <si>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</si>
  <si>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</si>
  <si>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</si>
  <si>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</si>
  <si>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</si>
  <si>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</si>
  <si>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</si>
  <si>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</si>
  <si>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</si>
  <si>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</si>
  <si>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</si>
  <si>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</si>
  <si>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</si>
  <si>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</si>
  <si>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</si>
  <si>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</si>
  <si>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</si>
  <si>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</si>
  <si>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</si>
  <si>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</si>
  <si>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</si>
  <si>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</si>
  <si>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</si>
  <si>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</si>
  <si>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</si>
  <si>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</si>
  <si>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</si>
  <si>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</si>
  <si>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</si>
  <si>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</si>
  <si>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</si>
  <si>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</si>
  <si>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</si>
  <si>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</si>
  <si>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</si>
  <si>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</si>
  <si>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</si>
  <si>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</si>
  <si>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</si>
  <si>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</si>
  <si>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</si>
  <si>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</si>
  <si>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</si>
  <si>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</si>
  <si>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</si>
  <si>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</si>
  <si>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</si>
  <si>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</si>
  <si>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</si>
  <si>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</si>
  <si>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</si>
  <si>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</si>
  <si>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</si>
  <si>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</si>
  <si>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</si>
  <si>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</si>
  <si>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</si>
  <si>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</si>
  <si>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</si>
  <si>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</si>
  <si>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</si>
  <si>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</si>
  <si>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</si>
  <si>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</si>
  <si>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</si>
  <si>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</si>
  <si>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</si>
  <si>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</si>
  <si>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</si>
  <si>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</si>
  <si>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</si>
  <si>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</si>
  <si>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</si>
  <si>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</si>
  <si>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</si>
  <si>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</si>
  <si>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</si>
  <si>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</si>
  <si>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</si>
  <si>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</si>
  <si>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</si>
  <si>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</si>
  <si>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</si>
  <si>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</si>
  <si>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</si>
  <si>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</si>
  <si>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</si>
  <si>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</si>
  <si>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</si>
  <si>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</si>
  <si>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</si>
  <si>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</si>
  <si>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</si>
  <si>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</si>
  <si>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</si>
  <si>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</si>
  <si>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</si>
  <si>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</si>
  <si>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</si>
  <si>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</si>
  <si>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</si>
  <si>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</si>
  <si>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</si>
  <si>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</si>
  <si>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</si>
  <si>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</si>
  <si>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</si>
  <si>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</si>
  <si>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</si>
  <si>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</si>
  <si>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</si>
  <si>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</si>
  <si>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</si>
  <si>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</si>
  <si>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</si>
  <si>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</si>
  <si>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</si>
  <si>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</si>
  <si>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</si>
  <si>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</si>
  <si>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</si>
  <si>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</si>
  <si>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</si>
  <si>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</si>
  <si>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</si>
  <si>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</si>
  <si>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</si>
  <si>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</si>
  <si>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</si>
  <si>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</si>
  <si>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</si>
  <si>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</si>
  <si>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</si>
  <si>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</si>
  <si>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</si>
  <si>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</si>
  <si>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</si>
  <si>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</si>
  <si>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</si>
  <si>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</si>
  <si>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</si>
  <si>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</si>
  <si>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</si>
  <si>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</si>
  <si>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</si>
  <si>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</si>
  <si>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</si>
  <si>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</si>
  <si>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</si>
  <si>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</si>
  <si>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</si>
  <si>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</si>
  <si>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</si>
  <si>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</si>
  <si>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</si>
  <si>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</si>
  <si>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</si>
  <si>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</si>
  <si>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</si>
  <si>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</si>
  <si>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</si>
  <si>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</si>
  <si>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</si>
  <si>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</si>
  <si>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</si>
  <si>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</si>
  <si>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</si>
  <si>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</si>
  <si>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</si>
  <si>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</si>
  <si>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</si>
  <si>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</si>
  <si>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</si>
  <si>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</si>
  <si>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</si>
  <si>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</si>
  <si>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</si>
  <si>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</si>
  <si>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</si>
  <si>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</si>
  <si>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</si>
  <si>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</si>
  <si>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</si>
  <si>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</si>
  <si>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</si>
  <si>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</si>
  <si>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</si>
  <si>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</si>
  <si>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</si>
  <si>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</si>
  <si>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</si>
  <si>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</si>
  <si>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</si>
  <si>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</si>
  <si>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</si>
  <si>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</si>
  <si>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</si>
  <si>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</si>
  <si>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</si>
  <si>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</si>
  <si>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</si>
  <si>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</si>
  <si>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</si>
  <si>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</si>
  <si>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</si>
  <si>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</si>
  <si>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</si>
  <si>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</si>
  <si>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</si>
  <si>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</si>
  <si>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</si>
  <si>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</si>
  <si>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</si>
  <si>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</si>
  <si>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</si>
  <si>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</si>
  <si>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</si>
  <si>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</si>
  <si>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</si>
  <si>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</si>
  <si>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</si>
  <si>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</si>
  <si>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</si>
  <si>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</si>
  <si>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</si>
  <si>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</si>
  <si>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</si>
  <si>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</si>
  <si>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</si>
  <si>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</si>
  <si>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</si>
  <si>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</si>
  <si>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</si>
  <si>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</si>
  <si>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</si>
  <si>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</si>
  <si>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</si>
  <si>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</si>
  <si>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</si>
  <si>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</si>
  <si>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</si>
  <si>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</si>
  <si>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</si>
  <si>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</si>
  <si>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</si>
  <si>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</si>
  <si>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</si>
  <si>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</si>
  <si>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</si>
  <si>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</si>
  <si>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</si>
  <si>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</si>
  <si>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</si>
  <si>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</si>
  <si>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</si>
  <si>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</si>
  <si>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</si>
  <si>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</si>
  <si>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</si>
  <si>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</si>
  <si>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</si>
  <si>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</si>
  <si>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</si>
  <si>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</si>
  <si>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</si>
  <si>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</si>
  <si>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</si>
  <si>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</si>
  <si>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</si>
  <si>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</si>
  <si>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</si>
  <si>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</si>
  <si>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</si>
  <si>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</si>
  <si>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</si>
  <si>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</si>
  <si>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</si>
  <si>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</si>
  <si>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</si>
  <si>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</si>
  <si>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</si>
  <si>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</si>
  <si>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</si>
  <si>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</si>
  <si>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</si>
  <si>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</si>
  <si>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</si>
  <si>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</si>
  <si>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</si>
  <si>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</si>
  <si>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</si>
  <si>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</si>
  <si>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</si>
  <si>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</si>
  <si>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</si>
  <si>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</si>
  <si>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</si>
  <si>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</si>
  <si>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</si>
  <si>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</si>
  <si>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</si>
  <si>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</si>
  <si>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</si>
  <si>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</si>
  <si>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</si>
  <si>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</si>
  <si>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</si>
  <si>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</si>
  <si>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</si>
  <si>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</si>
  <si>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</si>
  <si>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</si>
  <si>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</si>
  <si>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</si>
  <si>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</si>
  <si>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</si>
  <si>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</si>
  <si>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</si>
  <si>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</si>
  <si>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</si>
  <si>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</si>
  <si>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</si>
  <si>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</si>
  <si>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</si>
  <si>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</si>
  <si>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</si>
  <si>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</si>
  <si>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</si>
  <si>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</si>
  <si>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</si>
  <si>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</si>
  <si>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</si>
  <si>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</si>
  <si>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</si>
  <si>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</si>
  <si>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</si>
  <si>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</si>
  <si>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</si>
  <si>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</si>
  <si>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</si>
  <si>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</si>
  <si>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</si>
  <si>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</si>
  <si>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</si>
  <si>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</si>
  <si>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</si>
  <si>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</si>
  <si>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</si>
  <si>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</si>
  <si>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</si>
  <si>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</si>
  <si>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</si>
  <si>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</si>
  <si>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</si>
  <si>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</si>
  <si>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</si>
  <si>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</si>
  <si>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</si>
  <si>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</si>
  <si>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</si>
  <si>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</si>
  <si>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</si>
  <si>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</si>
  <si>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</si>
  <si>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</si>
  <si>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</si>
  <si>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</si>
  <si>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</si>
  <si>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</si>
  <si>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</si>
  <si>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</si>
  <si>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</si>
  <si>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</si>
  <si>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</si>
  <si>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</si>
  <si>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</si>
  <si>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</si>
  <si>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</si>
  <si>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</si>
  <si>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</si>
  <si>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</si>
  <si>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</si>
  <si>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</si>
  <si>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</si>
  <si>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</si>
  <si>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</si>
  <si>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</si>
  <si>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</si>
  <si>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</si>
  <si>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</si>
  <si>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</si>
  <si>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</si>
  <si>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</si>
  <si>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</si>
  <si>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</si>
  <si>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</si>
  <si>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</si>
  <si>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</si>
  <si>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</si>
  <si>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</si>
  <si>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</si>
  <si>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</si>
  <si>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</si>
  <si>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</si>
  <si>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</si>
  <si>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</si>
  <si>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</si>
  <si>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</si>
  <si>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</si>
  <si>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</si>
  <si>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</si>
  <si>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</si>
  <si>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</si>
  <si>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</si>
  <si>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</si>
  <si>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</si>
  <si>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</si>
  <si>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</si>
  <si>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</si>
  <si>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</si>
  <si>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</si>
  <si>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</si>
  <si>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</si>
  <si>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</si>
  <si>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</si>
  <si>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</si>
  <si>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</si>
  <si>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</si>
  <si>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</si>
  <si>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</si>
  <si>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</si>
  <si>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</si>
  <si>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</si>
  <si>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</si>
  <si>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</si>
  <si>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</si>
  <si>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</si>
  <si>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</si>
  <si>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</si>
  <si>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</si>
  <si>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</si>
  <si>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</si>
  <si>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</si>
  <si>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</si>
  <si>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</si>
  <si>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</si>
  <si>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</si>
  <si>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</si>
  <si>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</si>
  <si>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</si>
  <si>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</si>
  <si>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</si>
  <si>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</si>
  <si>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</si>
  <si>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</si>
  <si>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</si>
  <si>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</si>
  <si>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</si>
  <si>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</si>
  <si>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</si>
  <si>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</si>
  <si>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</si>
  <si>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</si>
  <si>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</si>
  <si>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</si>
  <si>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</si>
  <si>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</si>
  <si>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</si>
  <si>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</si>
  <si>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</si>
  <si>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</si>
  <si>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</si>
  <si>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</si>
  <si>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</si>
  <si>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</si>
  <si>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</si>
  <si>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</si>
  <si>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</si>
  <si>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</si>
  <si>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</si>
  <si>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</si>
  <si>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</si>
  <si>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</si>
  <si>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</si>
  <si>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</si>
  <si>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</si>
  <si>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</si>
  <si>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</si>
  <si>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</si>
  <si>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</si>
  <si>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</si>
  <si>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</si>
  <si>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</si>
  <si>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</si>
  <si>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</si>
  <si>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</si>
  <si>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</si>
  <si>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</si>
  <si>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</si>
  <si>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</si>
  <si>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</si>
  <si>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</si>
  <si>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</si>
  <si>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</si>
  <si>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</si>
  <si>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</si>
  <si>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</si>
  <si>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</si>
  <si>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</si>
  <si>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</si>
  <si>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</si>
  <si>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</si>
  <si>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</si>
  <si>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</si>
  <si>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</si>
  <si>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</si>
  <si>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</si>
  <si>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</si>
  <si>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</si>
  <si>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</si>
  <si>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</si>
  <si>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</si>
  <si>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</si>
  <si>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</si>
  <si>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</si>
  <si>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</si>
  <si>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</si>
  <si>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</si>
  <si>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</si>
  <si>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</si>
  <si>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</si>
  <si>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</si>
  <si>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</si>
  <si>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</si>
  <si>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</si>
  <si>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</si>
  <si>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</si>
  <si>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</si>
  <si>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</si>
  <si>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</si>
  <si>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</si>
  <si>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</si>
  <si>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</si>
  <si>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</si>
  <si>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</si>
  <si>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</si>
  <si>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</si>
  <si>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</si>
  <si>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</si>
  <si>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</si>
  <si>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</si>
  <si>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</si>
  <si>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</si>
  <si>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</si>
  <si>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</si>
  <si>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</si>
  <si>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</si>
  <si>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</si>
  <si>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</si>
  <si>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</si>
  <si>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</si>
  <si>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</si>
  <si>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</si>
  <si>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</si>
  <si>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</si>
  <si>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</si>
  <si>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</si>
  <si>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</si>
  <si>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</si>
  <si>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</si>
  <si>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</si>
  <si>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</si>
  <si>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</si>
  <si>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</si>
  <si>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</si>
  <si>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</si>
  <si>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</si>
  <si>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</si>
  <si>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</si>
  <si>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</si>
  <si>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</si>
  <si>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</si>
  <si>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</si>
  <si>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</si>
  <si>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</si>
  <si>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</si>
  <si>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</si>
  <si>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</si>
  <si>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</si>
  <si>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</si>
  <si>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</si>
  <si>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</si>
  <si>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</si>
  <si>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</si>
  <si>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</si>
  <si>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</si>
  <si>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</si>
  <si>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</si>
  <si>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</si>
  <si>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</si>
  <si>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</si>
  <si>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</si>
  <si>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</si>
  <si>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</si>
  <si>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</si>
  <si>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</si>
  <si>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</si>
  <si>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</si>
  <si>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</si>
  <si>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</si>
  <si>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</si>
  <si>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</si>
  <si>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</si>
  <si>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</si>
  <si>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</si>
  <si>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</si>
  <si>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</si>
  <si>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</si>
  <si>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</si>
  <si>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</si>
  <si>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</si>
  <si>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</si>
  <si>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</si>
  <si>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</si>
  <si>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</si>
  <si>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</si>
  <si>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</si>
  <si>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</si>
  <si>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</si>
  <si>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</si>
  <si>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</si>
  <si>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</si>
  <si>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</si>
  <si>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</si>
  <si>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</si>
  <si>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</si>
  <si>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</si>
  <si>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</si>
  <si>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</si>
  <si>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</si>
  <si>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</si>
  <si>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</si>
  <si>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</si>
  <si>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</si>
  <si>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</si>
  <si>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</si>
  <si>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</si>
  <si>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</si>
  <si>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</si>
  <si>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</si>
  <si>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</si>
  <si>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</si>
  <si>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</si>
  <si>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</si>
  <si>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</si>
  <si>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</si>
  <si>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</si>
  <si>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</si>
  <si>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</si>
  <si>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</si>
  <si>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</si>
  <si>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</si>
  <si>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</si>
  <si>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</si>
  <si>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</si>
  <si>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</si>
  <si>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</si>
  <si>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</si>
  <si>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</si>
  <si>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</si>
  <si>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</si>
  <si>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</si>
  <si>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</si>
  <si>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</si>
  <si>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</si>
  <si>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</si>
  <si>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</si>
  <si>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</si>
  <si>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</si>
  <si>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</si>
  <si>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</si>
  <si>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</si>
  <si>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</si>
  <si>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</si>
  <si>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</si>
  <si>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</si>
  <si>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</si>
  <si>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</si>
  <si>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</si>
  <si>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</si>
  <si>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</si>
  <si>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</si>
  <si>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</si>
  <si>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</si>
  <si>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</si>
  <si>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</si>
  <si>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</si>
  <si>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</si>
  <si>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</si>
  <si>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</si>
  <si>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</si>
  <si>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</si>
  <si>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</si>
  <si>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</si>
  <si>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</si>
  <si>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</si>
  <si>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</si>
  <si>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</si>
  <si>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</si>
  <si>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</si>
  <si>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</si>
  <si>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</si>
  <si>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</si>
  <si>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</si>
  <si>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</si>
  <si>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</si>
  <si>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</si>
  <si>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</si>
  <si>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</si>
  <si>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</si>
  <si>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</si>
  <si>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</si>
  <si>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</si>
  <si>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</si>
  <si>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</si>
  <si>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</si>
  <si>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</si>
  <si>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</si>
  <si>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</si>
  <si>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</si>
  <si>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</si>
  <si>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</si>
  <si>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</si>
  <si>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</si>
  <si>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</si>
  <si>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</si>
  <si>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</si>
  <si>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</si>
  <si>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</si>
  <si>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</si>
  <si>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</si>
  <si>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</si>
  <si>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</si>
  <si>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</si>
  <si>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</si>
  <si>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</si>
  <si>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</si>
  <si>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</si>
  <si>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</si>
  <si>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</si>
  <si>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</si>
  <si>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</si>
  <si>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</si>
  <si>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</si>
  <si>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</si>
  <si>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</si>
  <si>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</si>
  <si>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</si>
  <si>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</si>
  <si>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</si>
  <si>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</si>
  <si>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</si>
  <si>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</si>
  <si>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</si>
  <si>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</si>
  <si>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</si>
  <si>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</si>
  <si>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</si>
  <si>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</si>
  <si>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</si>
  <si>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</si>
  <si>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</si>
  <si>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</si>
  <si>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</si>
  <si>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</si>
  <si>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</si>
  <si>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</si>
  <si>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</si>
  <si>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</si>
  <si>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</si>
  <si>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</si>
  <si>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</si>
  <si>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</si>
  <si>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</si>
  <si>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</si>
  <si>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</si>
  <si>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</si>
  <si>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</si>
  <si>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</si>
  <si>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</si>
  <si>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</si>
  <si>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</si>
  <si>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</si>
  <si>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</si>
  <si>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</si>
  <si>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</si>
  <si>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</si>
  <si>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</si>
  <si>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</si>
  <si>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</si>
  <si>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</si>
  <si>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</si>
  <si>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</si>
  <si>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</si>
  <si>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</si>
  <si>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</si>
  <si>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</si>
  <si>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</si>
  <si>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</si>
  <si>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</si>
  <si>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</si>
  <si>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</si>
  <si>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</si>
  <si>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</si>
  <si>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</si>
  <si>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</si>
  <si>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</si>
  <si>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</si>
  <si>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</si>
  <si>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</si>
  <si>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</si>
  <si>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</si>
  <si>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</si>
  <si>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</si>
  <si>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</si>
  <si>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</si>
  <si>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</si>
  <si>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</si>
  <si>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</si>
  <si>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</si>
  <si>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</si>
  <si>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</si>
  <si>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</si>
  <si>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</si>
  <si>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</si>
  <si>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</si>
  <si>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</si>
  <si>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</si>
  <si>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</si>
  <si>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</si>
  <si>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</si>
  <si>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</si>
  <si>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</si>
  <si>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</si>
  <si>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</si>
  <si>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</si>
  <si>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</si>
  <si>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</si>
  <si>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</si>
  <si>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</si>
  <si>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</si>
  <si>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</si>
  <si>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</si>
  <si>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</si>
  <si>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</si>
  <si>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</si>
  <si>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</si>
  <si>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</si>
  <si>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</si>
  <si>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</si>
  <si>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</si>
  <si>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</si>
  <si>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</si>
  <si>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</si>
  <si>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</si>
  <si>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</si>
  <si>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</si>
  <si>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</si>
  <si>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</si>
  <si>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</si>
  <si>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</si>
  <si>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</si>
  <si>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</si>
  <si>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</si>
  <si>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</si>
  <si>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</si>
  <si>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</si>
  <si>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</si>
  <si>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</si>
  <si>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</si>
  <si>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</si>
  <si>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</si>
  <si>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</si>
  <si>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</si>
  <si>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</si>
  <si>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</si>
  <si>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</si>
  <si>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</si>
  <si>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</si>
  <si>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</si>
  <si>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</si>
  <si>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</si>
  <si>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</si>
  <si>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</si>
  <si>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</si>
  <si>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</si>
  <si>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</si>
  <si>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</si>
  <si>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</si>
  <si>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</si>
  <si>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</si>
  <si>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</si>
  <si>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</si>
  <si>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</si>
  <si>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</si>
  <si>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</si>
  <si>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</si>
  <si>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</si>
  <si>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</si>
  <si>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</si>
  <si>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</si>
  <si>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</si>
  <si>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</si>
  <si>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</si>
  <si>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</si>
  <si>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</si>
  <si>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</si>
  <si>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</si>
  <si>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</si>
  <si>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</si>
  <si>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</si>
  <si>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</si>
  <si>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</si>
  <si>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</si>
  <si>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</si>
  <si>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</si>
  <si>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</si>
  <si>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</si>
  <si>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</si>
  <si>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</si>
  <si>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</si>
  <si>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</si>
  <si>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</si>
  <si>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</si>
  <si>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</si>
  <si>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</si>
  <si>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</si>
  <si>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</si>
  <si>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</si>
  <si>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</si>
  <si>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</si>
  <si>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</si>
  <si>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</si>
  <si>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</si>
  <si>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</si>
  <si>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</si>
  <si>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</si>
  <si>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</si>
  <si>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</si>
  <si>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</si>
  <si>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</si>
  <si>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</si>
  <si>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</si>
  <si>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</si>
  <si>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</si>
  <si>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</si>
  <si>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</si>
  <si>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</si>
  <si>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</si>
  <si>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</si>
  <si>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</si>
  <si>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</si>
  <si>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</si>
  <si>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</si>
  <si>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</si>
  <si>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</si>
  <si>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</si>
  <si>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</si>
  <si>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</si>
  <si>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</si>
  <si>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</si>
  <si>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</si>
  <si>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</si>
  <si>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</si>
  <si>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</si>
  <si>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</si>
  <si>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</si>
  <si>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</si>
  <si>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</si>
  <si>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</si>
  <si>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</si>
  <si>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</si>
  <si>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</si>
  <si>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</si>
  <si>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</si>
  <si>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</si>
  <si>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</si>
  <si>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</si>
  <si>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</si>
  <si>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</si>
  <si>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</si>
  <si>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</si>
  <si>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</si>
  <si>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</si>
  <si>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</si>
  <si>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</si>
  <si>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</si>
  <si>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</si>
  <si>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</si>
  <si>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</si>
  <si>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</si>
  <si>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</si>
  <si>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</si>
  <si>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</si>
  <si>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</si>
  <si>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</si>
  <si>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</si>
  <si>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</si>
  <si>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</si>
  <si>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</si>
  <si>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</si>
  <si>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</si>
  <si>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</si>
  <si>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</si>
  <si>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</si>
  <si>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</si>
  <si>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</si>
  <si>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</si>
  <si>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</si>
  <si>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</si>
  <si>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</si>
  <si>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</si>
  <si>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</si>
  <si>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</si>
  <si>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</si>
  <si>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</si>
  <si>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</si>
  <si>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</si>
  <si>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</si>
  <si>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</si>
  <si>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</si>
  <si>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</si>
  <si>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</si>
  <si>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</si>
  <si>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</si>
  <si>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</si>
  <si>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</si>
  <si>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</si>
  <si>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</si>
  <si>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</si>
  <si>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</si>
  <si>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</si>
  <si>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</si>
  <si>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</si>
  <si>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</si>
  <si>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</si>
  <si>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</si>
  <si>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</si>
  <si>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</si>
  <si>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</si>
  <si>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</si>
  <si>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</si>
  <si>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</si>
  <si>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</si>
  <si>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</si>
  <si>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</si>
  <si>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</si>
  <si>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</si>
  <si>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</si>
  <si>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</si>
  <si>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</si>
  <si>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</si>
  <si>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</si>
  <si>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</si>
  <si>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</si>
  <si>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</si>
  <si>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</si>
  <si>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</si>
  <si>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</si>
  <si>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</si>
  <si>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</si>
  <si>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</si>
  <si>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</si>
  <si>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</si>
  <si>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</si>
  <si>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</si>
  <si>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</si>
  <si>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</si>
  <si>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</si>
  <si>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</si>
  <si>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</si>
  <si>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</si>
  <si>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</si>
  <si>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</si>
  <si>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</si>
  <si>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</si>
  <si>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</si>
  <si>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</si>
  <si>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</si>
  <si>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</si>
  <si>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</si>
  <si>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</si>
  <si>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</si>
  <si>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</si>
  <si>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</si>
  <si>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</si>
  <si>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</si>
  <si>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</si>
  <si>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</si>
  <si>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</si>
  <si>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</si>
  <si>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</si>
  <si>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</si>
  <si>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</si>
  <si>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</si>
  <si>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</si>
  <si>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</si>
  <si>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</si>
  <si>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</si>
  <si>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</si>
  <si>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</si>
  <si>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</si>
  <si>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</si>
  <si>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</si>
  <si>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</si>
  <si>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</si>
  <si>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</si>
  <si>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</si>
  <si>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</si>
  <si>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</si>
  <si>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</si>
  <si>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</si>
  <si>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</si>
  <si>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</si>
  <si>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</si>
  <si>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</si>
  <si>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</si>
  <si>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</si>
  <si>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</si>
  <si>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</si>
  <si>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</si>
  <si>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</si>
  <si>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</si>
  <si>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</si>
  <si>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</si>
  <si>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</si>
  <si>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</si>
  <si>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</si>
  <si>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</si>
  <si>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</si>
  <si>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</si>
  <si>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</si>
  <si>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</si>
  <si>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</si>
  <si>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</si>
  <si>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</si>
  <si>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</si>
  <si>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</si>
  <si>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</si>
  <si>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</si>
  <si>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</si>
  <si>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</si>
  <si>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</si>
  <si>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</si>
  <si>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</si>
  <si>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</si>
  <si>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</si>
  <si>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</si>
  <si>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</si>
  <si>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</si>
  <si>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</si>
  <si>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</si>
  <si>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</si>
  <si>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</si>
  <si>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</si>
  <si>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</si>
  <si>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</si>
  <si>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</si>
  <si>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</si>
  <si>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</si>
  <si>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</si>
  <si>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</si>
  <si>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</si>
  <si>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</si>
  <si>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</si>
  <si>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</si>
  <si>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</si>
  <si>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</si>
  <si>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</si>
  <si>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</si>
  <si>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</si>
  <si>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</si>
  <si>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</si>
  <si>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</si>
  <si>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</si>
  <si>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</si>
  <si>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</si>
  <si>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</si>
  <si>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</si>
  <si>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</si>
  <si>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</si>
  <si>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</si>
  <si>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</si>
  <si>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</si>
  <si>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</si>
  <si>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</si>
  <si>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</si>
  <si>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</si>
  <si>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</si>
  <si>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</si>
  <si>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</si>
  <si>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</si>
  <si>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</si>
  <si>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</si>
  <si>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</si>
  <si>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</si>
  <si>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</si>
  <si>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</si>
  <si>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</si>
  <si>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</si>
  <si>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</si>
  <si>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</si>
  <si>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</si>
  <si>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</si>
  <si>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</si>
  <si>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</si>
  <si>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</si>
  <si>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</si>
  <si>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</si>
  <si>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</si>
  <si>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</si>
  <si>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</si>
  <si>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</si>
  <si>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</si>
  <si>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</si>
  <si>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</si>
  <si>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</si>
  <si>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</si>
  <si>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</si>
  <si>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</si>
  <si>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</si>
  <si>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</si>
  <si>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</si>
  <si>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</si>
  <si>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</si>
  <si>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</si>
  <si>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</si>
  <si>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</si>
  <si>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</si>
  <si>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</si>
  <si>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</si>
  <si>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</si>
  <si>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</si>
  <si>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</si>
  <si>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</si>
  <si>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</si>
  <si>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</si>
  <si>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</si>
  <si>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</si>
  <si>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</si>
  <si>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</si>
  <si>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</si>
  <si>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</si>
  <si>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</si>
  <si>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</si>
  <si>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</si>
  <si>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</si>
  <si>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</si>
  <si>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</si>
  <si>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</si>
  <si>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</si>
  <si>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</si>
  <si>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</si>
  <si>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</si>
  <si>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</si>
  <si>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</si>
  <si>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</si>
  <si>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</si>
  <si>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</si>
  <si>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</si>
  <si>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</si>
  <si>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</si>
  <si>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</si>
  <si>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</si>
  <si>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</si>
  <si>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</si>
  <si>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</si>
  <si>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</si>
  <si>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</si>
  <si>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</si>
  <si>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</si>
  <si>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</si>
  <si>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</si>
  <si>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</si>
  <si>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</si>
  <si>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</si>
  <si>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</si>
  <si>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</si>
  <si>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</si>
  <si>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</si>
  <si>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</si>
  <si>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</si>
  <si>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</si>
  <si>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</si>
  <si>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</si>
  <si>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</si>
  <si>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</si>
  <si>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</si>
  <si>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</si>
  <si>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</si>
  <si>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</si>
  <si>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</si>
  <si>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</si>
  <si>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</si>
  <si>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</si>
  <si>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</si>
  <si>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</si>
  <si>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</si>
  <si>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</si>
  <si>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</si>
  <si>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</si>
  <si>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</si>
  <si>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</si>
  <si>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</si>
  <si>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</si>
  <si>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</si>
  <si>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</si>
  <si>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</si>
  <si>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</si>
  <si>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</si>
  <si>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</si>
  <si>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</si>
  <si>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</si>
  <si>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</si>
  <si>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</si>
  <si>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</si>
  <si>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</si>
  <si>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</si>
  <si>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</si>
  <si>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</si>
  <si>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</si>
  <si>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</si>
  <si>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</si>
  <si>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</si>
  <si>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</si>
  <si>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</si>
  <si>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</si>
  <si>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</si>
  <si>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</si>
  <si>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</si>
  <si>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</si>
  <si>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</si>
  <si>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</si>
  <si>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</si>
  <si>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</si>
  <si>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</si>
  <si>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</si>
  <si>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</si>
  <si>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</si>
  <si>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</si>
  <si>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</si>
  <si>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</si>
  <si>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</si>
  <si>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</si>
  <si>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</si>
  <si>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</si>
  <si>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</si>
  <si>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</si>
  <si>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</si>
  <si>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</si>
  <si>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</si>
  <si>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</si>
  <si>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</si>
  <si>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</si>
  <si>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</si>
  <si>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</si>
  <si>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</si>
  <si>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</si>
  <si>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</si>
  <si>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</si>
  <si>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</si>
  <si>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</si>
  <si>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</si>
  <si>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</si>
  <si>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</si>
  <si>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</si>
  <si>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</si>
  <si>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</si>
  <si>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</si>
  <si>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</si>
  <si>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</si>
  <si>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</si>
  <si>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</si>
  <si>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</si>
  <si>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</si>
  <si>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</si>
  <si>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</si>
  <si>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</si>
  <si>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</si>
  <si>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</si>
  <si>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</si>
  <si>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</si>
  <si>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</si>
  <si>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</si>
  <si>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</si>
  <si>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</si>
  <si>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</si>
  <si>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</si>
  <si>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</si>
  <si>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</si>
  <si>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</si>
  <si>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</si>
  <si>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</si>
  <si>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</si>
  <si>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</si>
  <si>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</si>
  <si>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</si>
  <si>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</si>
  <si>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</si>
  <si>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</si>
  <si>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</si>
  <si>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</si>
  <si>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</si>
  <si>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</si>
  <si>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</si>
  <si>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</si>
  <si>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</si>
  <si>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</si>
  <si>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</si>
  <si>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</si>
  <si>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</si>
  <si>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</si>
  <si>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</si>
  <si>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</si>
  <si>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</si>
  <si>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</si>
  <si>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</si>
  <si>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</si>
  <si>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</si>
  <si>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</si>
  <si>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</si>
  <si>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</si>
  <si>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</si>
  <si>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</si>
  <si>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</si>
  <si>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</si>
  <si>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</si>
  <si>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</si>
  <si>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</si>
  <si>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</si>
  <si>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</si>
  <si>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</si>
  <si>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</si>
  <si>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</si>
  <si>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</si>
  <si>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</si>
  <si>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</si>
  <si>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</si>
  <si>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</si>
  <si>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</si>
  <si>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</si>
  <si>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</si>
  <si>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</si>
  <si>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</si>
  <si>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</si>
  <si>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</si>
  <si>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</si>
  <si>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</si>
  <si>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</si>
  <si>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</si>
  <si>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</si>
  <si>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</si>
  <si>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</si>
  <si>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</si>
  <si>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</si>
  <si>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</si>
  <si>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</si>
  <si>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</si>
  <si>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</si>
  <si>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</si>
  <si>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</si>
  <si>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</si>
  <si>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</si>
  <si>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</si>
  <si>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</si>
  <si>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</si>
  <si>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</si>
  <si>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</si>
  <si>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</si>
  <si>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</si>
  <si>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</si>
  <si>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</si>
  <si>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</si>
  <si>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</si>
  <si>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</si>
  <si>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</si>
  <si>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</si>
  <si>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</si>
  <si>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</si>
  <si>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</si>
  <si>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</si>
  <si>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</si>
  <si>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</si>
  <si>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</si>
  <si>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</si>
  <si>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</si>
  <si>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</si>
  <si>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</si>
  <si>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</si>
  <si>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</si>
  <si>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</si>
  <si>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</si>
  <si>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</si>
  <si>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</si>
  <si>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</si>
  <si>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</si>
  <si>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</si>
  <si>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</si>
  <si>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</si>
  <si>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</si>
  <si>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</si>
  <si>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</si>
  <si>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</si>
  <si>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</si>
  <si>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</si>
  <si>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</si>
  <si>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</si>
  <si>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</si>
  <si>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</si>
  <si>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</si>
  <si>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</si>
  <si>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</si>
  <si>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</si>
  <si>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</si>
  <si>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</si>
  <si>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</si>
  <si>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</si>
  <si>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</si>
  <si>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</si>
  <si>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</si>
  <si>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</si>
  <si>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</si>
  <si>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</si>
  <si>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</si>
  <si>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</si>
  <si>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</si>
  <si>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</si>
  <si>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</si>
  <si>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</si>
  <si>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</si>
  <si>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</si>
  <si>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</si>
  <si>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</si>
  <si>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</si>
  <si>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</si>
  <si>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</si>
  <si>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</si>
  <si>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</si>
  <si>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</si>
  <si>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</si>
  <si>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</si>
  <si>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</si>
  <si>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</si>
  <si>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</si>
  <si>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</si>
  <si>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</si>
  <si>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</si>
  <si>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</si>
  <si>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</si>
  <si>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</si>
  <si>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</si>
  <si>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</si>
  <si>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</si>
  <si>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</si>
  <si>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</si>
  <si>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</si>
  <si>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</si>
  <si>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</si>
  <si>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</si>
  <si>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</si>
  <si>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</si>
  <si>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</si>
  <si>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</si>
  <si>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</si>
  <si>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</si>
  <si>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</si>
  <si>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</si>
  <si>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</si>
  <si>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</si>
  <si>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</si>
  <si>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</si>
  <si>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</si>
  <si>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</si>
  <si>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</si>
  <si>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</si>
  <si>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</si>
  <si>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</si>
  <si>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</si>
  <si>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</si>
  <si>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</si>
  <si>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</si>
  <si>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</si>
  <si>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</si>
  <si>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</si>
  <si>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</si>
  <si>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</si>
  <si>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</si>
  <si>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</si>
  <si>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</si>
  <si>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</si>
  <si>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</si>
  <si>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</si>
  <si>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</si>
  <si>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</si>
  <si>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</si>
  <si>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</si>
  <si>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</si>
  <si>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</si>
  <si>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</si>
  <si>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</si>
  <si>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</si>
  <si>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</si>
  <si>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</si>
  <si>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</si>
  <si>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</si>
  <si>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</si>
  <si>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</si>
  <si>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</si>
  <si>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</si>
  <si>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</si>
  <si>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</si>
  <si>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</si>
  <si>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</si>
  <si>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</si>
  <si>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</si>
  <si>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</si>
  <si>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</si>
  <si>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</si>
  <si>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</si>
  <si>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</si>
  <si>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</si>
  <si>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</si>
  <si>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</si>
  <si>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</si>
  <si>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</si>
  <si>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</si>
  <si>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</si>
  <si>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</si>
  <si>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</si>
  <si>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</si>
  <si>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</si>
  <si>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</si>
  <si>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</si>
  <si>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</si>
  <si>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</si>
  <si>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</si>
  <si>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</si>
  <si>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</si>
  <si>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</si>
  <si>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</si>
  <si>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</si>
  <si>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</si>
  <si>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</si>
  <si>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</si>
  <si>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</si>
  <si>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</si>
  <si>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</si>
  <si>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</si>
  <si>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</si>
  <si>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</si>
  <si>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</si>
  <si>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</si>
  <si>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</si>
  <si>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</si>
  <si>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</si>
  <si>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</si>
  <si>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</si>
  <si>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</si>
  <si>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</si>
  <si>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</si>
  <si>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</si>
  <si>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</si>
  <si>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</si>
  <si>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</si>
  <si>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</si>
  <si>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</si>
  <si>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</si>
  <si>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</si>
  <si>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</si>
  <si>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</si>
  <si>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</si>
  <si>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</si>
  <si>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</si>
  <si>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</si>
  <si>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</si>
  <si>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</si>
  <si>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</si>
  <si>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</si>
  <si>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</si>
  <si>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</si>
  <si>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</si>
  <si>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</si>
  <si>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</si>
  <si>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</si>
  <si>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</si>
  <si>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</si>
  <si>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</si>
  <si>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</si>
  <si>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</si>
  <si>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</si>
  <si>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</si>
  <si>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</si>
  <si>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</si>
  <si>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</si>
  <si>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</si>
  <si>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</si>
  <si>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</si>
  <si>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</si>
  <si>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</si>
  <si>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</si>
  <si>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</si>
  <si>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</si>
  <si>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</si>
  <si>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</si>
  <si>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</si>
  <si>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</si>
  <si>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</si>
  <si>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</si>
  <si>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</si>
  <si>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</si>
  <si>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</si>
  <si>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</si>
  <si>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</si>
  <si>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</si>
  <si>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</si>
  <si>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</si>
  <si>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</si>
  <si>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</si>
  <si>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</si>
  <si>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</si>
  <si>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</si>
  <si>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</si>
  <si>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</si>
  <si>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</si>
  <si>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</si>
  <si>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</si>
  <si>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</si>
  <si>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</si>
  <si>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</si>
  <si>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</si>
  <si>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</si>
  <si>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</si>
  <si>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</si>
  <si>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</si>
  <si>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</si>
  <si>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</si>
  <si>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</si>
  <si>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</si>
  <si>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</si>
  <si>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</si>
  <si>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</si>
  <si>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</si>
  <si>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</si>
  <si>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</si>
  <si>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</si>
  <si>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</si>
  <si>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</si>
  <si>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</si>
  <si>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</si>
  <si>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</si>
  <si>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</si>
  <si>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</si>
  <si>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</si>
  <si>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</si>
  <si>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</si>
  <si>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</si>
  <si>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</si>
  <si>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</si>
  <si>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</si>
  <si>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</si>
  <si>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</si>
  <si>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</si>
  <si>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</si>
  <si>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</si>
  <si>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</si>
  <si>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</si>
  <si>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</si>
  <si>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</si>
  <si>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</si>
  <si>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</si>
  <si>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</si>
  <si>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</si>
  <si>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</si>
  <si>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</si>
  <si>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</si>
  <si>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</si>
  <si>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</si>
  <si>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</si>
  <si>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</si>
  <si>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</si>
  <si>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</si>
  <si>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</si>
  <si>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</si>
  <si>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</si>
  <si>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</si>
  <si>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</si>
  <si>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</si>
  <si>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</si>
  <si>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</si>
  <si>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</si>
  <si>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</si>
  <si>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</si>
  <si>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</si>
  <si>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</si>
  <si>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</si>
  <si>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</si>
  <si>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</si>
  <si>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</si>
  <si>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</si>
  <si>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</si>
  <si>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</si>
  <si>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</si>
  <si>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</si>
  <si>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</si>
  <si>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</si>
  <si>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</si>
  <si>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</si>
  <si>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</si>
  <si>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</si>
  <si>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</si>
  <si>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</si>
  <si>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</si>
  <si>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</si>
  <si>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</si>
  <si>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</si>
  <si>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</si>
  <si>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</si>
  <si>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</si>
  <si>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</si>
  <si>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</si>
  <si>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</si>
  <si>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</si>
  <si>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</si>
  <si>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</si>
  <si>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</si>
  <si>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</si>
  <si>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</si>
  <si>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</si>
  <si>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</si>
  <si>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</si>
  <si>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</si>
  <si>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</si>
  <si>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</si>
  <si>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</si>
  <si>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</si>
  <si>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</si>
  <si>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</si>
  <si>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</si>
  <si>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</si>
  <si>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</si>
  <si>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</si>
  <si>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</si>
  <si>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</si>
  <si>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</si>
  <si>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</si>
  <si>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</si>
  <si>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</si>
  <si>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</si>
  <si>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</si>
  <si>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</si>
  <si>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</si>
  <si>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</si>
  <si>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</si>
  <si>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</si>
  <si>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</si>
  <si>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</si>
  <si>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</si>
  <si>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</si>
  <si>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</si>
  <si>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</si>
  <si>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</si>
  <si>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</si>
  <si>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</si>
  <si>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</si>
  <si>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</si>
  <si>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</si>
  <si>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</si>
  <si>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</si>
  <si>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</si>
  <si>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</si>
  <si>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</si>
  <si>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</si>
  <si>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</si>
  <si>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</si>
  <si>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</si>
  <si>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</si>
  <si>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</si>
  <si>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</si>
  <si>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</si>
  <si>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</si>
  <si>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</si>
  <si>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</si>
  <si>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</si>
  <si>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</si>
  <si>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</si>
  <si>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</si>
  <si>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</si>
  <si>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</si>
  <si>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</si>
  <si>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</si>
  <si>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</si>
  <si>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</si>
  <si>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</si>
  <si>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</si>
  <si>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</si>
  <si>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</si>
  <si>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</si>
  <si>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</si>
  <si>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</si>
  <si>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</si>
  <si>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</si>
  <si>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</si>
  <si>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</si>
  <si>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</si>
  <si>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</si>
  <si>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</si>
  <si>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</si>
  <si>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</si>
  <si>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</si>
  <si>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</si>
  <si>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</si>
  <si>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</si>
  <si>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</si>
  <si>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</si>
  <si>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</si>
  <si>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</si>
  <si>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</si>
  <si>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</si>
  <si>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</si>
  <si>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</si>
  <si>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</si>
  <si>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</si>
  <si>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</si>
  <si>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</si>
  <si>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</si>
  <si>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</si>
  <si>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</si>
  <si>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</si>
  <si>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</si>
  <si>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</si>
  <si>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</si>
  <si>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</si>
  <si>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</si>
  <si>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</si>
  <si>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</si>
  <si>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</si>
  <si>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</si>
  <si>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</si>
  <si>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</si>
  <si>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</si>
  <si>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</si>
  <si>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</si>
  <si>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</si>
  <si>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</si>
  <si>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</si>
  <si>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</si>
  <si>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</si>
  <si>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</si>
  <si>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</si>
  <si>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</si>
  <si>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</si>
  <si>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</si>
  <si>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</si>
  <si>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</si>
  <si>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</si>
  <si>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</si>
  <si>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</si>
  <si>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</si>
  <si>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</si>
  <si>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</si>
  <si>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</si>
  <si>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</si>
  <si>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</si>
  <si>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</si>
  <si>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</si>
  <si>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</si>
  <si>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</si>
  <si>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</si>
  <si>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</si>
  <si>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</si>
  <si>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</si>
  <si>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</si>
  <si>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</si>
  <si>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</si>
  <si>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</si>
  <si>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</si>
  <si>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</si>
  <si>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</si>
  <si>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</si>
  <si>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</si>
  <si>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</si>
  <si>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</si>
  <si>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</si>
  <si>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</si>
  <si>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</si>
  <si>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</si>
  <si>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</si>
  <si>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</si>
  <si>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</si>
  <si>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</si>
  <si>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</si>
  <si>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</si>
  <si>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</si>
  <si>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</si>
  <si>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</si>
  <si>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</si>
  <si>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</si>
  <si>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</si>
  <si>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</si>
  <si>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</si>
  <si>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</si>
  <si>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</si>
  <si>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</si>
  <si>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</si>
  <si>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</si>
  <si>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</si>
  <si>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</si>
  <si>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</si>
  <si>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</si>
  <si>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</si>
  <si>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</si>
  <si>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</si>
  <si>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</si>
  <si>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</si>
  <si>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</si>
  <si>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</si>
  <si>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</si>
  <si>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</si>
  <si>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</si>
  <si>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</si>
  <si>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</si>
  <si>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</si>
  <si>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</si>
  <si>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</si>
  <si>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</si>
  <si>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</si>
  <si>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</si>
  <si>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</si>
  <si>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</si>
  <si>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</si>
  <si>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</si>
  <si>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</si>
  <si>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</si>
  <si>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</si>
  <si>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</si>
  <si>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</si>
  <si>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</si>
  <si>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</si>
  <si>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</si>
  <si>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</si>
  <si>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</si>
  <si>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</si>
  <si>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</si>
  <si>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</si>
  <si>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</si>
  <si>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</si>
  <si>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</si>
  <si>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</si>
  <si>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</si>
  <si>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</si>
  <si>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</si>
  <si>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</si>
  <si>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</si>
  <si>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</si>
  <si>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</si>
  <si>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</si>
  <si>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</si>
  <si>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</si>
  <si>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</si>
  <si>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</si>
  <si>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</si>
  <si>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</si>
  <si>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</si>
  <si>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</si>
  <si>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</si>
  <si>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</si>
  <si>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</si>
  <si>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</si>
  <si>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</si>
  <si>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</si>
  <si>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</si>
  <si>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</si>
  <si>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</si>
  <si>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</si>
  <si>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</si>
  <si>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</si>
  <si>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</si>
  <si>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</si>
  <si>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</si>
  <si>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</si>
  <si>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</si>
  <si>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</si>
  <si>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</si>
  <si>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</si>
  <si>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</si>
  <si>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</si>
  <si>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</si>
  <si>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</si>
  <si>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</si>
  <si>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</si>
  <si>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</si>
  <si>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</si>
  <si>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</si>
  <si>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</si>
  <si>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</si>
  <si>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</si>
  <si>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</si>
  <si>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</si>
  <si>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</si>
  <si>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</si>
  <si>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</si>
  <si>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</si>
  <si>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</si>
  <si>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</si>
  <si>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</si>
  <si>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</si>
  <si>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</si>
  <si>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</si>
  <si>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</si>
  <si>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</si>
  <si>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</si>
  <si>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</si>
  <si>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</si>
  <si>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</si>
  <si>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</si>
  <si>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</si>
  <si>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</si>
  <si>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</si>
  <si>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</si>
  <si>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</si>
  <si>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</si>
  <si>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</si>
  <si>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</si>
  <si>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</si>
  <si>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</si>
  <si>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</si>
  <si>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</si>
  <si>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</si>
  <si>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</si>
  <si>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</si>
  <si>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</si>
  <si>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</si>
  <si>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</si>
  <si>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</si>
  <si>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</si>
  <si>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</si>
  <si>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</si>
  <si>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</si>
  <si>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</si>
  <si>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</si>
  <si>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</si>
  <si>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</si>
  <si>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</si>
  <si>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</si>
  <si>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</si>
  <si>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</si>
  <si>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</si>
  <si>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</si>
  <si>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</si>
  <si>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</si>
  <si>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</si>
  <si>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</si>
  <si>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</si>
  <si>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</si>
  <si>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</si>
  <si>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</si>
  <si>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</si>
  <si>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</si>
  <si>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</si>
  <si>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</si>
  <si>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</si>
  <si>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</si>
  <si>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</si>
  <si>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</si>
  <si>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</si>
  <si>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</si>
  <si>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</si>
  <si>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</si>
  <si>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</si>
  <si>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</si>
  <si>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</si>
  <si>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</si>
  <si>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</si>
  <si>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</si>
  <si>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</si>
  <si>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</si>
  <si>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</si>
  <si>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</si>
  <si>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</si>
  <si>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</si>
  <si>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</si>
  <si>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</si>
  <si>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</si>
  <si>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</si>
  <si>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</si>
  <si>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</si>
  <si>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</si>
  <si>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</si>
  <si>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</si>
  <si>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</si>
  <si>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</si>
  <si>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</si>
  <si>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</si>
  <si>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</si>
  <si>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</si>
  <si>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</si>
  <si>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</si>
  <si>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</si>
  <si>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</si>
  <si>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</si>
  <si>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</si>
  <si>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</si>
  <si>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</si>
  <si>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</si>
  <si>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</si>
  <si>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</si>
  <si>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</si>
  <si>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</si>
  <si>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</si>
  <si>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</si>
  <si>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</si>
  <si>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</si>
  <si>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</si>
  <si>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</si>
  <si>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</si>
  <si>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</si>
  <si>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</si>
  <si>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</si>
  <si>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</si>
  <si>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</si>
  <si>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</si>
  <si>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</si>
  <si>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</si>
  <si>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</si>
  <si>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</si>
  <si>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</si>
  <si>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</si>
  <si>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</si>
  <si>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</si>
  <si>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</si>
  <si>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</si>
  <si>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</si>
  <si>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</si>
  <si>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</si>
  <si>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</si>
  <si>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</si>
  <si>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</si>
  <si>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</si>
  <si>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</si>
  <si>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</si>
  <si>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</si>
  <si>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</si>
  <si>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</si>
  <si>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</si>
  <si>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</si>
  <si>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</si>
  <si>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</si>
  <si>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</si>
  <si>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</si>
  <si>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</si>
  <si>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</si>
  <si>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</si>
  <si>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</si>
  <si>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</si>
  <si>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</si>
  <si>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</si>
  <si>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</si>
  <si>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</si>
  <si>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</si>
  <si>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</si>
  <si>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</si>
  <si>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</si>
  <si>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</si>
  <si>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</si>
  <si>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</si>
  <si>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</si>
  <si>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</si>
  <si>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</si>
  <si>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</si>
  <si>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</si>
  <si>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</si>
  <si>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</si>
  <si>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</si>
  <si>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</si>
  <si>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</si>
  <si>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</si>
  <si>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</si>
  <si>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</si>
  <si>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</si>
  <si>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</si>
  <si>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</si>
  <si>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</si>
  <si>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</si>
  <si>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</si>
  <si>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</si>
  <si>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</si>
  <si>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</si>
  <si>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</si>
  <si>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</si>
  <si>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</si>
  <si>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</si>
  <si>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</si>
  <si>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</si>
  <si>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</si>
  <si>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</si>
  <si>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</si>
  <si>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</si>
  <si>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</si>
  <si>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</si>
  <si>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</si>
  <si>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</si>
  <si>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</si>
  <si>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</si>
  <si>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</si>
  <si>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</si>
  <si>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</si>
  <si>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</si>
  <si>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</si>
  <si>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</si>
  <si>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</si>
  <si>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</si>
  <si>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</si>
  <si>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</si>
  <si>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</si>
  <si>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</si>
  <si>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</si>
  <si>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</si>
  <si>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</si>
  <si>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</si>
  <si>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</si>
  <si>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</si>
  <si>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</si>
  <si>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</si>
  <si>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</si>
  <si>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</si>
  <si>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</si>
  <si>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</si>
  <si>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</si>
  <si>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</si>
  <si>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</si>
  <si>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</si>
  <si>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</si>
  <si>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</si>
  <si>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</si>
  <si>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</si>
  <si>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</si>
  <si>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</si>
  <si>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</si>
  <si>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</si>
  <si>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</si>
  <si>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</si>
  <si>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</si>
  <si>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</si>
  <si>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</si>
  <si>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</si>
  <si>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</si>
  <si>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</si>
  <si>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</si>
  <si>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</si>
  <si>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</si>
  <si>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</si>
  <si>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</si>
  <si>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</si>
  <si>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</si>
  <si>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</si>
  <si>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</si>
  <si>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</si>
  <si>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</si>
  <si>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</si>
  <si>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</si>
  <si>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</si>
  <si>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</si>
  <si>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</si>
  <si>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</si>
  <si>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</si>
  <si>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</si>
  <si>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</si>
  <si>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</si>
  <si>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</si>
  <si>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</si>
  <si>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</si>
  <si>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</si>
  <si>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</si>
  <si>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</si>
  <si>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</si>
  <si>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</si>
  <si>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</si>
  <si>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</si>
  <si>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</si>
  <si>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</si>
  <si>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</si>
  <si>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</si>
  <si>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</si>
  <si>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</si>
  <si>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</si>
  <si>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</si>
  <si>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</si>
  <si>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</si>
  <si>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</si>
  <si>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</si>
  <si>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</si>
  <si>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</si>
  <si>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</si>
  <si>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</si>
  <si>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</si>
  <si>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</si>
  <si>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</si>
  <si>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</si>
  <si>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</si>
  <si>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</si>
  <si>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</si>
  <si>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</si>
  <si>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</si>
  <si>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</si>
  <si>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</si>
  <si>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</si>
  <si>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</si>
  <si>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</si>
  <si>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</si>
  <si>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</si>
  <si>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</si>
  <si>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</si>
  <si>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</si>
  <si>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</si>
  <si>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</si>
  <si>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</si>
  <si>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</si>
  <si>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</si>
  <si>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</si>
  <si>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</si>
  <si>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</si>
  <si>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</si>
  <si>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</si>
  <si>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</si>
  <si>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</si>
  <si>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</si>
  <si>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</si>
  <si>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</si>
  <si>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</si>
  <si>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</si>
  <si>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</si>
  <si>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</si>
  <si>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</si>
  <si>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</si>
  <si>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</si>
  <si>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</si>
  <si>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</si>
  <si>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</si>
  <si>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</si>
  <si>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</si>
  <si>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</si>
  <si>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</si>
  <si>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</si>
  <si>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</si>
  <si>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</si>
  <si>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</si>
  <si>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</si>
  <si>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</si>
  <si>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</si>
  <si>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</si>
  <si>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</si>
  <si>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</si>
  <si>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</si>
  <si>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</si>
  <si>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</si>
  <si>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</si>
  <si>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</si>
  <si>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</si>
  <si>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</si>
  <si>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</si>
  <si>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</si>
  <si>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</si>
  <si>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</si>
  <si>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</si>
  <si>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</si>
  <si>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</si>
  <si>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</si>
  <si>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</si>
  <si>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</si>
  <si>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</si>
  <si>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</si>
  <si>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</si>
  <si>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</si>
  <si>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</si>
  <si>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</si>
  <si>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</si>
  <si>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</si>
  <si>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</si>
  <si>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</si>
  <si>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</si>
  <si>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</si>
  <si>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</si>
  <si>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</si>
  <si>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</si>
  <si>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</si>
  <si>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</si>
  <si>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</si>
  <si>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</si>
  <si>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</si>
  <si>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</si>
  <si>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</si>
  <si>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</si>
  <si>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</si>
  <si>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</si>
  <si>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</si>
  <si>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</si>
  <si>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</si>
  <si>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</si>
  <si>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</si>
  <si>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</si>
  <si>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</si>
  <si>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</si>
  <si>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</si>
  <si>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</si>
  <si>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</si>
  <si>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</si>
  <si>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</si>
  <si>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</si>
  <si>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</si>
  <si>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</si>
  <si>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</si>
  <si>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</si>
  <si>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</si>
  <si>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</si>
  <si>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</si>
  <si>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</si>
  <si>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</si>
  <si>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</si>
  <si>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</si>
  <si>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</si>
  <si>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</si>
  <si>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</si>
  <si>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</si>
  <si>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</si>
  <si>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</si>
  <si>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</si>
  <si>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</si>
  <si>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</si>
  <si>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</si>
  <si>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</si>
  <si>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</si>
  <si>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</si>
  <si>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</si>
  <si>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</si>
  <si>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</si>
  <si>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</si>
  <si>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</si>
  <si>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</si>
  <si>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</si>
  <si>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</si>
  <si>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</si>
  <si>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</si>
  <si>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</si>
  <si>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</si>
  <si>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</si>
  <si>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</si>
  <si>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</si>
  <si>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</si>
  <si>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</si>
  <si>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</si>
  <si>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</si>
  <si>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</si>
  <si>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</si>
  <si>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</si>
  <si>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</si>
  <si>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</si>
  <si>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</si>
  <si>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</si>
  <si>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</si>
  <si>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</si>
  <si>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</si>
  <si>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</si>
  <si>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</si>
  <si>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</si>
  <si>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</si>
  <si>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</si>
  <si>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</si>
  <si>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</si>
  <si>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</si>
  <si>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</si>
  <si>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</si>
  <si>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</si>
  <si>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</si>
  <si>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</si>
  <si>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</si>
  <si>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</si>
  <si>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</si>
  <si>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</si>
  <si>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</si>
  <si>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</si>
  <si>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</si>
  <si>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</si>
  <si>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</si>
  <si>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</si>
  <si>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</si>
  <si>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</si>
  <si>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</si>
  <si>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</si>
  <si>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</si>
  <si>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</si>
  <si>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</si>
  <si>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</si>
  <si>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</si>
  <si>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</si>
  <si>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</si>
  <si>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</si>
  <si>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</si>
  <si>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</si>
  <si>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</si>
  <si>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</si>
  <si>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</si>
  <si>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</si>
  <si>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</si>
  <si>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</si>
  <si>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</si>
  <si>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</si>
  <si>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</si>
  <si>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</si>
  <si>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</si>
  <si>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</si>
  <si>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</si>
  <si>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</si>
  <si>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</si>
  <si>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</si>
  <si>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</si>
  <si>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</si>
  <si>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</si>
  <si>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</si>
  <si>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</si>
  <si>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</si>
  <si>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</si>
  <si>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</si>
  <si>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</si>
  <si>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</si>
  <si>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</si>
  <si>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</si>
  <si>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</si>
  <si>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</si>
  <si>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</si>
  <si>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</si>
  <si>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</si>
  <si>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</si>
  <si>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</si>
  <si>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</si>
  <si>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</si>
  <si>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</si>
  <si>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</si>
  <si>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</si>
  <si>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</si>
  <si>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</si>
  <si>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</si>
  <si>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</si>
  <si>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</si>
  <si>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</si>
  <si>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</si>
  <si>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</si>
  <si>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</si>
  <si>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</si>
  <si>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</si>
  <si>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</si>
  <si>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</si>
  <si>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</si>
  <si>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</si>
  <si>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</si>
  <si>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</si>
  <si>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</si>
  <si>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</si>
  <si>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</si>
  <si>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</si>
  <si>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</si>
  <si>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</si>
  <si>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</si>
  <si>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</si>
  <si>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</si>
  <si>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</si>
  <si>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</si>
  <si>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</si>
  <si>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</si>
  <si>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</si>
  <si>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</si>
  <si>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</si>
  <si>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</si>
  <si>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</si>
  <si>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</si>
  <si>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</si>
  <si>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</si>
  <si>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</si>
  <si>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</si>
  <si>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</si>
  <si>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</si>
  <si>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</si>
  <si>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</si>
  <si>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</si>
  <si>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</si>
  <si>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</si>
  <si>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</si>
  <si>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</si>
  <si>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</si>
  <si>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</si>
  <si>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</si>
  <si>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</si>
  <si>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</si>
  <si>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</si>
  <si>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</si>
  <si>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</si>
  <si>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</si>
  <si>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</si>
  <si>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</si>
  <si>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</si>
  <si>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</si>
  <si>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</si>
  <si>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</si>
  <si>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</si>
  <si>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</si>
  <si>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</si>
  <si>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</si>
  <si>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</si>
  <si>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</si>
  <si>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</si>
  <si>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</si>
  <si>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</si>
  <si>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</si>
  <si>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</si>
  <si>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</si>
  <si>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</si>
  <si>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</si>
  <si>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</si>
  <si>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</si>
  <si>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</si>
  <si>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</si>
  <si>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</si>
  <si>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</si>
  <si>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</si>
  <si>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</si>
  <si>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</si>
  <si>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</si>
  <si>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</si>
  <si>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</si>
  <si>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</si>
  <si>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</si>
  <si>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</si>
  <si>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</si>
  <si>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</si>
  <si>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</si>
  <si>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</si>
  <si>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</si>
  <si>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</si>
  <si>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</si>
  <si>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</si>
  <si>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</si>
  <si>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</si>
  <si>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</si>
  <si>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</si>
  <si>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</si>
  <si>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</si>
  <si>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</si>
  <si>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</si>
  <si>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</si>
  <si>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</si>
  <si>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</si>
  <si>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</si>
  <si>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</si>
  <si>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</si>
  <si>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</si>
  <si>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</si>
  <si>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</si>
  <si>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</si>
  <si>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</si>
  <si>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</si>
  <si>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</si>
  <si>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</si>
  <si>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</si>
  <si>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</si>
  <si>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</si>
  <si>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</si>
  <si>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</si>
  <si>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</si>
  <si>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</si>
  <si>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</si>
  <si>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</si>
  <si>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</si>
  <si>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</si>
  <si>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</si>
  <si>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</si>
  <si>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</si>
  <si>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</si>
  <si>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</si>
  <si>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</si>
  <si>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</si>
  <si>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</si>
  <si>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</si>
  <si>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</si>
  <si>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</si>
  <si>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</si>
  <si>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</si>
  <si>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</si>
  <si>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</si>
  <si>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</si>
  <si>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</si>
  <si>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</si>
  <si>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</si>
  <si>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</si>
  <si>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</si>
  <si>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</si>
  <si>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</si>
  <si>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</si>
  <si>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</si>
  <si>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</si>
  <si>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</si>
  <si>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</si>
  <si>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</si>
  <si>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</si>
  <si>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</si>
  <si>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</si>
  <si>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</si>
  <si>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</si>
  <si>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</si>
  <si>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</si>
  <si>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</si>
  <si>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</si>
  <si>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</si>
  <si>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</si>
  <si>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</si>
  <si>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</si>
  <si>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</si>
  <si>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</si>
  <si>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</si>
  <si>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</si>
  <si>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</si>
  <si>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</si>
  <si>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</si>
  <si>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</si>
  <si>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</si>
  <si>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</si>
  <si>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</si>
  <si>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</si>
  <si>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</si>
  <si>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</si>
  <si>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</si>
  <si>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</si>
  <si>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</si>
  <si>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</si>
  <si>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</si>
  <si>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</si>
  <si>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</si>
  <si>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</si>
  <si>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</si>
  <si>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</si>
  <si>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</si>
  <si>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</si>
  <si>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</si>
  <si>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</si>
  <si>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</si>
  <si>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</si>
  <si>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</si>
  <si>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</si>
  <si>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</si>
  <si>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</si>
  <si>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</si>
  <si>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</si>
  <si>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</si>
  <si>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</si>
  <si>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</si>
  <si>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</si>
  <si>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</si>
  <si>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</si>
  <si>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</si>
  <si>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</si>
  <si>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</si>
  <si>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</si>
  <si>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</si>
  <si>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</si>
  <si>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</si>
  <si>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</si>
  <si>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</si>
  <si>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</si>
  <si>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</si>
  <si>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</si>
  <si>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</si>
  <si>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</si>
  <si>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</si>
  <si>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</si>
  <si>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</si>
  <si>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</si>
  <si>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</si>
  <si>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</si>
  <si>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</si>
  <si>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</si>
  <si>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</si>
  <si>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</si>
  <si>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</si>
  <si>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</si>
  <si>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</si>
  <si>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</si>
  <si>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</si>
  <si>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</si>
  <si>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</si>
  <si>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</si>
  <si>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</si>
  <si>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</si>
  <si>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</si>
  <si>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</si>
  <si>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</si>
  <si>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</si>
  <si>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</si>
  <si>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</si>
  <si>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</si>
  <si>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</si>
  <si>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</si>
  <si>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</si>
  <si>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</si>
  <si>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</si>
  <si>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</si>
  <si>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</si>
  <si>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</si>
  <si>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</si>
  <si>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</si>
  <si>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</si>
  <si>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</si>
  <si>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</si>
  <si>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</si>
  <si>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</si>
  <si>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</si>
  <si>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</si>
  <si>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</si>
  <si>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</si>
  <si>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</si>
  <si>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</si>
  <si>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</si>
  <si>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</si>
  <si>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</si>
  <si>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</si>
  <si>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</si>
  <si>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</si>
  <si>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</si>
  <si>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</si>
  <si>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</si>
  <si>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</si>
  <si>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</si>
  <si>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</si>
  <si>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</si>
  <si>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</si>
  <si>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</si>
  <si>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</si>
  <si>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</si>
  <si>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</si>
  <si>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</si>
  <si>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</si>
  <si>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</si>
  <si>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</si>
  <si>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</si>
  <si>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</si>
  <si>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</si>
  <si>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</si>
  <si>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</si>
  <si>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</si>
  <si>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</si>
  <si>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</si>
  <si>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</si>
  <si>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</si>
  <si>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</si>
  <si>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</si>
  <si>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</si>
  <si>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</si>
  <si>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</si>
  <si>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</si>
  <si>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</si>
  <si>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</si>
  <si>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</si>
  <si>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</si>
  <si>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</si>
  <si>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</si>
  <si>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</si>
  <si>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</si>
  <si>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</si>
  <si>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</si>
  <si>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</si>
  <si>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</si>
  <si>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</si>
  <si>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</si>
  <si>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</si>
  <si>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</si>
  <si>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</si>
  <si>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</si>
  <si>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</si>
  <si>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</si>
  <si>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</si>
  <si>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</si>
  <si>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</si>
  <si>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</si>
  <si>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</si>
  <si>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</si>
  <si>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</si>
  <si>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</si>
  <si>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</si>
  <si>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</si>
  <si>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</si>
  <si>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</si>
  <si>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</si>
  <si>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</si>
  <si>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</si>
  <si>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</si>
  <si>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</si>
  <si>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</si>
  <si>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</si>
  <si>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</si>
  <si>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</si>
  <si>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</si>
  <si>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</si>
  <si>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</si>
  <si>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</si>
  <si>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</si>
  <si>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</si>
  <si>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</si>
  <si>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</si>
  <si>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</si>
  <si>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</si>
  <si>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</si>
  <si>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</si>
  <si>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</si>
  <si>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</si>
  <si>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</si>
  <si>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</si>
  <si>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</si>
  <si>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</si>
  <si>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</si>
  <si>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</si>
  <si>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</si>
  <si>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</si>
  <si>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</si>
  <si>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</si>
  <si>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</si>
  <si>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</si>
  <si>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</si>
  <si>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</si>
  <si>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</si>
  <si>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</si>
  <si>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</si>
  <si>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</si>
  <si>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</si>
  <si>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</si>
  <si>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</si>
  <si>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</si>
  <si>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</si>
  <si>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</si>
  <si>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</si>
  <si>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</si>
  <si>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</si>
  <si>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</si>
  <si>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</si>
  <si>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</si>
  <si>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</si>
  <si>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</si>
  <si>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</si>
  <si>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</si>
  <si>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</si>
  <si>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</si>
  <si>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</si>
  <si>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</si>
  <si>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</si>
  <si>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</si>
  <si>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</si>
  <si>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</si>
  <si>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</si>
  <si>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</si>
  <si>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</si>
  <si>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</si>
  <si>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</si>
  <si>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</si>
  <si>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</si>
  <si>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</si>
  <si>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</si>
  <si>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</si>
  <si>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</si>
  <si>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</si>
  <si>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</si>
  <si>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</si>
  <si>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</si>
  <si>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</si>
  <si>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</si>
  <si>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</si>
  <si>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</si>
  <si>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</si>
  <si>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</si>
  <si>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</si>
  <si>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</si>
  <si>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</si>
  <si>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</si>
  <si>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</si>
  <si>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</si>
  <si>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</si>
  <si>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</si>
  <si>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</si>
  <si>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</si>
  <si>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</si>
  <si>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</si>
  <si>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</si>
  <si>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</si>
  <si>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</si>
  <si>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</si>
  <si>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</si>
  <si>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</si>
  <si>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</si>
  <si>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</si>
  <si>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</si>
  <si>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</si>
  <si>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</si>
  <si>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</si>
  <si>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</si>
  <si>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</si>
  <si>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</si>
  <si>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</si>
  <si>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</si>
  <si>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</si>
  <si>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</si>
  <si>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</si>
  <si>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</si>
  <si>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</si>
  <si>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</si>
  <si>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</si>
  <si>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</si>
  <si>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</si>
  <si>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</si>
  <si>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</si>
  <si>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</si>
  <si>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</si>
  <si>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</si>
  <si>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</si>
  <si>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</si>
  <si>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</si>
  <si>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</si>
  <si>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</si>
  <si>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</si>
  <si>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</si>
  <si>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</si>
  <si>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</si>
  <si>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</si>
  <si>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</si>
  <si>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</si>
  <si>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</si>
  <si>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</si>
  <si>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</si>
  <si>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</si>
  <si>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</si>
  <si>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</si>
  <si>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</si>
  <si>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</si>
  <si>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</si>
  <si>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</si>
  <si>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</si>
  <si>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</si>
  <si>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</si>
  <si>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</si>
  <si>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</si>
  <si>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</si>
  <si>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</si>
  <si>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</si>
  <si>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</si>
  <si>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</si>
  <si>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</si>
  <si>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</si>
  <si>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</si>
  <si>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</si>
  <si>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</si>
  <si>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</si>
  <si>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</si>
  <si>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</si>
  <si>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</si>
  <si>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</si>
  <si>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</si>
  <si>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</si>
  <si>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</si>
  <si>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</si>
  <si>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</si>
  <si>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</si>
  <si>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</si>
  <si>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</si>
  <si>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</si>
  <si>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</si>
  <si>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</si>
  <si>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</si>
  <si>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</si>
  <si>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</si>
  <si>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</si>
  <si>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</si>
  <si>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</si>
  <si>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</si>
  <si>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</si>
  <si>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</si>
  <si>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</si>
  <si>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</si>
  <si>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</si>
  <si>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</si>
  <si>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</si>
  <si>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</si>
  <si>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</si>
  <si>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</si>
  <si>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</si>
  <si>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</si>
  <si>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</si>
  <si>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</si>
  <si>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</si>
  <si>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</si>
  <si>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</si>
  <si>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</si>
  <si>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</si>
  <si>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</si>
  <si>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</si>
  <si>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</si>
  <si>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</si>
  <si>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</si>
  <si>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</si>
  <si>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</si>
  <si>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</si>
  <si>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</si>
  <si>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</si>
  <si>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</si>
  <si>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</si>
  <si>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</si>
  <si>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</si>
  <si>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</si>
  <si>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</si>
  <si>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</si>
  <si>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</si>
  <si>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</si>
  <si>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</si>
  <si>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</si>
  <si>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</si>
  <si>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</si>
  <si>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</si>
  <si>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</si>
  <si>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</si>
  <si>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</si>
  <si>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</si>
  <si>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</si>
  <si>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</si>
  <si>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</si>
  <si>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</si>
  <si>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</si>
  <si>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</si>
  <si>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</si>
  <si>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</si>
  <si>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</si>
  <si>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</si>
  <si>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</si>
  <si>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</si>
  <si>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</si>
  <si>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</si>
  <si>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</si>
  <si>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</si>
  <si>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</si>
  <si>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</si>
  <si>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</si>
  <si>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</si>
  <si>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</si>
  <si>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</si>
  <si>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</si>
  <si>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</si>
  <si>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</si>
  <si>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</si>
  <si>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</si>
  <si>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</si>
  <si>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</si>
  <si>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</si>
  <si>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</si>
  <si>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</si>
  <si>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</si>
  <si>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</si>
  <si>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</si>
  <si>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</si>
  <si>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</si>
  <si>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</si>
  <si>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</si>
  <si>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</si>
  <si>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</si>
  <si>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</si>
  <si>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</si>
  <si>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</si>
  <si>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</si>
  <si>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</si>
  <si>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</si>
  <si>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</si>
  <si>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</si>
  <si>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</si>
  <si>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</si>
  <si>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</si>
  <si>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</si>
  <si>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</si>
  <si>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</si>
  <si>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</si>
  <si>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</si>
  <si>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</si>
  <si>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</si>
  <si>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</si>
  <si>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</si>
  <si>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</si>
  <si>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</si>
  <si>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</si>
  <si>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</si>
  <si>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</si>
  <si>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</si>
  <si>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</si>
  <si>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</si>
  <si>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</si>
  <si>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</si>
  <si>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</si>
  <si>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</si>
  <si>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</si>
  <si>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</si>
  <si>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</si>
  <si>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</si>
  <si>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</si>
  <si>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</si>
  <si>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</si>
  <si>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</si>
  <si>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</si>
  <si>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</si>
  <si>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</si>
  <si>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</si>
  <si>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</si>
  <si>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</si>
  <si>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</si>
  <si>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</si>
  <si>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</si>
  <si>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</si>
  <si>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</si>
  <si>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</si>
  <si>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</si>
  <si>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</si>
  <si>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</si>
  <si>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</si>
  <si>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</si>
  <si>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</si>
  <si>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</si>
  <si>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</si>
  <si>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</si>
  <si>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</si>
  <si>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</si>
  <si>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</si>
  <si>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</si>
  <si>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</si>
  <si>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</si>
  <si>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</si>
  <si>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</si>
  <si>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</si>
  <si>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</si>
  <si>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</si>
  <si>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</si>
  <si>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</si>
  <si>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</si>
  <si>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</si>
  <si>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</si>
  <si>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</si>
  <si>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</si>
  <si>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</si>
  <si>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</si>
  <si>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</si>
  <si>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</si>
  <si>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</si>
  <si>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</si>
  <si>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</si>
  <si>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</si>
  <si>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</si>
  <si>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</si>
  <si>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</si>
  <si>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</si>
  <si>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</si>
  <si>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</si>
  <si>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</si>
  <si>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</si>
  <si>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</si>
  <si>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</si>
  <si>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</si>
  <si>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</si>
  <si>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</si>
  <si>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</si>
  <si>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</si>
  <si>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</si>
  <si>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</si>
  <si>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</si>
  <si>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</si>
  <si>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</si>
  <si>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</si>
  <si>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</si>
  <si>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</si>
  <si>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</si>
  <si>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</si>
  <si>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</si>
  <si>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</si>
  <si>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</si>
  <si>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</si>
  <si>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</si>
  <si>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</si>
  <si>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</si>
  <si>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</si>
  <si>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</si>
  <si>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</si>
  <si>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</si>
  <si>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</si>
  <si>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</si>
  <si>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</si>
  <si>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</si>
  <si>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</si>
  <si>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</si>
  <si>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</si>
  <si>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</si>
  <si>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</si>
  <si>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</si>
  <si>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</si>
  <si>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</si>
  <si>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</si>
  <si>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</si>
  <si>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</si>
  <si>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</si>
  <si>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</si>
  <si>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</si>
  <si>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</si>
  <si>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</si>
  <si>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</si>
  <si>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</si>
  <si>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</si>
  <si>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</si>
  <si>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</si>
  <si>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</si>
  <si>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</si>
  <si>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</si>
  <si>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</si>
  <si>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</si>
  <si>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</si>
  <si>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</si>
  <si>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</si>
  <si>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</si>
  <si>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</si>
  <si>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</si>
  <si>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</si>
  <si>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</si>
  <si>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</si>
  <si>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</si>
  <si>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</si>
  <si>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</si>
  <si>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</si>
  <si>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</si>
  <si>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</si>
  <si>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</si>
  <si>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</si>
  <si>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</si>
  <si>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</si>
  <si>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</si>
  <si>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</si>
  <si>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</si>
  <si>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</si>
  <si>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</si>
  <si>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</si>
  <si>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</si>
  <si>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</si>
  <si>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</si>
  <si>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</si>
  <si>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</si>
  <si>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</si>
  <si>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</si>
  <si>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</si>
  <si>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</si>
  <si>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</si>
  <si>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</si>
  <si>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</si>
  <si>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</si>
  <si>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</si>
  <si>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</si>
  <si>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</si>
  <si>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</si>
  <si>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</si>
  <si>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</si>
  <si>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</si>
  <si>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</si>
  <si>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</si>
  <si>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</si>
  <si>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</si>
  <si>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</si>
  <si>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</si>
  <si>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</si>
  <si>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</si>
  <si>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</si>
  <si>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</si>
  <si>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</si>
  <si>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</si>
  <si>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</si>
  <si>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</si>
  <si>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</si>
  <si>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</si>
  <si>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</si>
  <si>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</si>
  <si>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</si>
  <si>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</si>
  <si>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</si>
  <si>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</si>
  <si>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</si>
  <si>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</si>
  <si>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</si>
  <si>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</si>
  <si>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</si>
  <si>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</si>
  <si>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</si>
  <si>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</si>
  <si>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</si>
  <si>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</si>
  <si>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</si>
  <si>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</si>
  <si>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</si>
  <si>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</si>
  <si>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</si>
  <si>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</si>
  <si>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</si>
  <si>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</si>
  <si>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</si>
  <si>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</si>
  <si>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</si>
  <si>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</si>
  <si>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</si>
  <si>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</si>
  <si>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</si>
  <si>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</si>
  <si>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</si>
  <si>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</si>
  <si>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</si>
  <si>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</si>
  <si>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</si>
  <si>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</si>
  <si>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</si>
  <si>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</si>
  <si>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</si>
  <si>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</si>
  <si>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</si>
  <si>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</si>
  <si>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</si>
  <si>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</si>
  <si>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</si>
  <si>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</si>
  <si>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</si>
  <si>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</si>
  <si>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</si>
  <si>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</si>
  <si>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</si>
  <si>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</si>
  <si>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</si>
  <si>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</si>
  <si>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</si>
  <si>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</si>
  <si>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</si>
  <si>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</si>
  <si>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</si>
  <si>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</si>
  <si>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</si>
  <si>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</si>
  <si>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</si>
  <si>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</si>
  <si>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</si>
  <si>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</si>
  <si>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</si>
  <si>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</si>
  <si>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</si>
  <si>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</si>
  <si>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</si>
  <si>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</si>
  <si>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</si>
  <si>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</si>
  <si>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</si>
  <si>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</si>
  <si>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</si>
  <si>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</si>
  <si>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</si>
  <si>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</si>
  <si>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</si>
  <si>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</si>
  <si>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</si>
  <si>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</si>
  <si>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</si>
  <si>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</si>
  <si>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</si>
  <si>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</si>
  <si>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</si>
  <si>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</si>
  <si>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</si>
  <si>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</si>
  <si>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</si>
  <si>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</si>
  <si>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</si>
  <si>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</si>
  <si>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</si>
  <si>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</si>
  <si>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</si>
  <si>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</si>
  <si>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</si>
  <si>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</si>
  <si>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</si>
  <si>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</si>
  <si>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</si>
  <si>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</si>
  <si>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</si>
  <si>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</si>
  <si>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</si>
  <si>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</si>
  <si>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</si>
  <si>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</si>
  <si>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</si>
  <si>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</si>
  <si>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</si>
  <si>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</si>
  <si>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</si>
  <si>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</si>
  <si>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</si>
  <si>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</si>
  <si>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</si>
  <si>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</si>
  <si>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</si>
  <si>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</si>
  <si>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</si>
  <si>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</si>
  <si>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</si>
  <si>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</si>
  <si>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</si>
  <si>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</si>
  <si>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</si>
  <si>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</si>
  <si>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</si>
  <si>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</si>
  <si>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</si>
  <si>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</si>
  <si>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</si>
  <si>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</si>
  <si>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</si>
  <si>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</si>
  <si>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</si>
  <si>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</si>
  <si>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</si>
  <si>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</si>
  <si>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</si>
  <si>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</si>
  <si>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</si>
  <si>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</si>
  <si>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</si>
  <si>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</si>
  <si>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</si>
  <si>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</si>
  <si>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</si>
  <si>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</si>
  <si>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</si>
  <si>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</si>
  <si>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</si>
  <si>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</si>
  <si>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</si>
  <si>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</si>
  <si>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</si>
  <si>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</si>
  <si>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</si>
  <si>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</si>
  <si>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</si>
  <si>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</si>
  <si>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</si>
  <si>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</si>
  <si>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</si>
  <si>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</si>
  <si>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</si>
  <si>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</si>
  <si>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</si>
  <si>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</si>
  <si>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</si>
  <si>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</si>
  <si>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</si>
  <si>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</si>
  <si>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</si>
  <si>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</si>
  <si>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</si>
  <si>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</si>
  <si>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</si>
  <si>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</si>
  <si>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</si>
  <si>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</si>
  <si>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</si>
  <si>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</si>
  <si>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</si>
  <si>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</si>
  <si>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</si>
  <si>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</si>
  <si>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</si>
  <si>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</si>
  <si>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</si>
  <si>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</si>
  <si>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</si>
  <si>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</si>
  <si>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</si>
  <si>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</si>
  <si>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</si>
  <si>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</si>
  <si>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</si>
  <si>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</si>
  <si>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</si>
  <si>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</si>
  <si>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</si>
  <si>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</si>
  <si>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</si>
  <si>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</si>
  <si>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</si>
  <si>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</si>
  <si>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</si>
  <si>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</si>
  <si>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</si>
  <si>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</si>
  <si>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</si>
  <si>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</si>
  <si>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</si>
  <si>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</si>
  <si>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</si>
  <si>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</si>
  <si>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</si>
  <si>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</si>
  <si>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</si>
  <si>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</si>
  <si>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</si>
  <si>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</si>
  <si>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</si>
  <si>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</si>
  <si>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</si>
  <si>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</si>
  <si>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</si>
  <si>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</si>
  <si>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</si>
  <si>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</si>
  <si>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</si>
  <si>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</si>
  <si>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</si>
  <si>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</si>
  <si>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</si>
  <si>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</si>
  <si>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</si>
  <si>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</si>
  <si>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</si>
  <si>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</si>
  <si>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</si>
  <si>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</si>
  <si>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</si>
  <si>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</si>
  <si>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</si>
  <si>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</si>
  <si>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</si>
  <si>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</si>
  <si>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</si>
  <si>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</si>
  <si>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</si>
  <si>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</si>
  <si>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</si>
  <si>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</si>
  <si>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</si>
  <si>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</si>
  <si>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</si>
  <si>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</si>
  <si>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</si>
  <si>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</si>
  <si>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</si>
  <si>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</si>
  <si>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</si>
  <si>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</si>
  <si>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</si>
  <si>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</si>
  <si>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</si>
  <si>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</si>
  <si>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</si>
  <si>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</si>
  <si>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</si>
  <si>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</si>
  <si>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</si>
  <si>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</si>
  <si>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</si>
  <si>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</si>
  <si>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</si>
  <si>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</si>
  <si>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</si>
  <si>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</si>
  <si>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</si>
  <si>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</si>
  <si>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</si>
  <si>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</si>
  <si>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</si>
  <si>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</si>
  <si>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</si>
  <si>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</si>
  <si>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</si>
  <si>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</si>
  <si>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</si>
  <si>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</si>
  <si>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</si>
  <si>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</si>
  <si>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</si>
  <si>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</si>
  <si>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</si>
  <si>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</si>
  <si>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</si>
  <si>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</si>
  <si>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</si>
  <si>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</si>
  <si>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</si>
  <si>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</si>
  <si>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</si>
  <si>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</si>
  <si>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</si>
  <si>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</si>
  <si>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</si>
  <si>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</si>
  <si>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</si>
  <si>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</si>
  <si>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</si>
  <si>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</si>
  <si>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</si>
  <si>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</si>
  <si>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</si>
  <si>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</si>
  <si>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</si>
  <si>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</si>
  <si>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</si>
  <si>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</si>
  <si>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</si>
  <si>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</si>
  <si>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</si>
  <si>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</si>
  <si>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</si>
  <si>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</si>
  <si>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</si>
  <si>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</si>
  <si>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</si>
  <si>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</si>
  <si>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</si>
  <si>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</si>
  <si>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</si>
  <si>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</si>
  <si>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</si>
  <si>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</si>
  <si>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</si>
  <si>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</si>
  <si>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</si>
  <si>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</si>
  <si>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</si>
  <si>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</si>
  <si>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</si>
  <si>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</si>
  <si>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</si>
  <si>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</si>
  <si>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</si>
  <si>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</si>
  <si>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</si>
  <si>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</si>
  <si>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</si>
  <si>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</si>
  <si>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</si>
  <si>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</si>
  <si>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</si>
  <si>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</si>
  <si>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</si>
  <si>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</si>
  <si>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</si>
  <si>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</si>
  <si>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</si>
  <si>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</si>
  <si>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</si>
  <si>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</si>
  <si>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</si>
  <si>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</si>
  <si>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</si>
  <si>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</si>
  <si>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</si>
  <si>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</si>
  <si>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</si>
  <si>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</si>
  <si>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</si>
  <si>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</si>
  <si>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</si>
  <si>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</si>
  <si>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</si>
  <si>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</si>
  <si>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</si>
  <si>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</si>
  <si>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</si>
  <si>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</si>
  <si>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</si>
  <si>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</si>
  <si>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</si>
  <si>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</si>
  <si>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</si>
  <si>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</si>
  <si>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</si>
  <si>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</si>
  <si>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</si>
  <si>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</si>
  <si>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</si>
  <si>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</si>
  <si>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</si>
  <si>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</si>
  <si>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</si>
  <si>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</si>
  <si>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</si>
  <si>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</si>
  <si>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</si>
  <si>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</si>
  <si>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</si>
  <si>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</si>
  <si>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</si>
  <si>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</si>
  <si>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</si>
  <si>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</si>
  <si>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</si>
  <si>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</si>
  <si>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</si>
  <si>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</si>
  <si>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</si>
  <si>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</si>
  <si>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</si>
  <si>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</si>
  <si>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</si>
  <si>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</si>
  <si>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</si>
  <si>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</si>
  <si>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</si>
  <si>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</si>
  <si>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</si>
  <si>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</si>
  <si>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</si>
  <si>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</si>
  <si>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</si>
  <si>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</si>
  <si>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</si>
  <si>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</si>
  <si>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</si>
  <si>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</si>
  <si>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</si>
  <si>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</si>
  <si>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</si>
  <si>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</si>
  <si>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</si>
  <si>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</si>
  <si>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</si>
  <si>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</si>
  <si>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</si>
  <si>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</si>
  <si>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</si>
  <si>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</si>
  <si>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</si>
  <si>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</si>
  <si>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</si>
  <si>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</si>
  <si>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</si>
  <si>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</si>
  <si>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</si>
  <si>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</si>
  <si>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</si>
  <si>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</si>
  <si>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</si>
  <si>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</si>
  <si>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</si>
  <si>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</si>
  <si>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</si>
  <si>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</si>
  <si>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</si>
  <si>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</si>
  <si>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</si>
  <si>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</si>
  <si>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</si>
  <si>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</si>
  <si>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</si>
  <si>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</si>
  <si>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</si>
  <si>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</si>
  <si>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</si>
  <si>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</si>
  <si>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</si>
  <si>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</si>
  <si>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</si>
  <si>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</si>
  <si>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</si>
  <si>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</si>
  <si>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</si>
  <si>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</si>
  <si>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</si>
  <si>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</si>
  <si>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</si>
  <si>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</si>
  <si>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</si>
  <si>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</si>
  <si>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</si>
  <si>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</si>
  <si>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</si>
  <si>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</si>
  <si>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</si>
  <si>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</si>
  <si>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</si>
  <si>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</si>
  <si>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</si>
  <si>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</si>
  <si>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</si>
  <si>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</si>
  <si>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</si>
  <si>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</si>
  <si>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</si>
  <si>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</si>
  <si>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</si>
  <si>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</si>
  <si>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</si>
  <si>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</si>
  <si>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</si>
  <si>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</si>
  <si>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</si>
  <si>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</si>
  <si>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</si>
  <si>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</si>
  <si>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</si>
  <si>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</si>
  <si>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</si>
  <si>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</si>
  <si>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</si>
  <si>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</si>
  <si>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</si>
  <si>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</si>
  <si>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</si>
  <si>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</si>
  <si>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</si>
  <si>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</si>
  <si>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</si>
  <si>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</si>
  <si>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</si>
  <si>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</si>
  <si>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</si>
  <si>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</si>
  <si>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</si>
  <si>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</si>
  <si>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</si>
  <si>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</si>
  <si>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</si>
  <si>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</si>
  <si>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</si>
  <si>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</si>
  <si>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</si>
  <si>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</si>
  <si>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</si>
  <si>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</si>
  <si>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</si>
  <si>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</si>
  <si>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</si>
  <si>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</si>
  <si>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</si>
  <si>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</si>
  <si>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</si>
  <si>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</si>
  <si>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</si>
  <si>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</si>
  <si>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</si>
  <si>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</si>
  <si>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</si>
  <si>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</si>
  <si>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</si>
  <si>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</si>
  <si>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</si>
  <si>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</si>
  <si>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</si>
  <si>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</si>
  <si>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</si>
  <si>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</si>
  <si>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</si>
  <si>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</si>
  <si>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</si>
  <si>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</si>
  <si>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</si>
  <si>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</si>
  <si>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</si>
  <si>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</si>
  <si>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</si>
  <si>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</si>
  <si>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</si>
  <si>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</si>
  <si>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</si>
  <si>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</si>
  <si>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</si>
  <si>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</si>
  <si>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</si>
  <si>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</si>
  <si>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</si>
  <si>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</si>
  <si>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</si>
  <si>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</si>
  <si>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</si>
  <si>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</si>
  <si>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</si>
  <si>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</si>
  <si>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</si>
  <si>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</si>
  <si>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</si>
  <si>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</si>
  <si>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</si>
  <si>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</si>
  <si>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</si>
  <si>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</si>
  <si>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</si>
  <si>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</si>
  <si>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</si>
  <si>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</si>
  <si>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</si>
  <si>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</si>
  <si>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</si>
  <si>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</si>
  <si>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</si>
  <si>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</si>
  <si>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</si>
  <si>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</si>
  <si>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</si>
  <si>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</si>
  <si>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</si>
  <si>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</si>
  <si>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</si>
  <si>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</si>
  <si>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</si>
  <si>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</si>
  <si>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</si>
  <si>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</si>
  <si>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</si>
  <si>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</si>
  <si>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</si>
  <si>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</si>
  <si>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</si>
  <si>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</si>
  <si>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</si>
  <si>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</si>
  <si>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</si>
  <si>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</si>
  <si>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</si>
  <si>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</si>
  <si>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</si>
  <si>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</si>
  <si>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</si>
  <si>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</si>
  <si>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</si>
  <si>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</si>
  <si>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</si>
  <si>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</si>
  <si>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</si>
  <si>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</si>
  <si>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</si>
  <si>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</si>
  <si>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</si>
  <si>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</si>
  <si>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</si>
  <si>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</si>
  <si>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</si>
  <si>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</si>
  <si>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</si>
  <si>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</si>
  <si>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</si>
  <si>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</si>
  <si>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</si>
  <si>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</si>
  <si>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</si>
  <si>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</si>
  <si>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</si>
  <si>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</si>
  <si>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</si>
  <si>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</si>
  <si>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</si>
  <si>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</si>
  <si>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</si>
  <si>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</si>
  <si>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</si>
  <si>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</si>
  <si>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</si>
  <si>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</si>
  <si>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</si>
  <si>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</si>
  <si>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</si>
  <si>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</si>
  <si>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</si>
  <si>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</si>
  <si>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</si>
  <si>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</si>
  <si>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</si>
  <si>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</si>
  <si>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</si>
  <si>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</si>
  <si>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</si>
  <si>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</si>
  <si>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</si>
  <si>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</si>
  <si>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</si>
  <si>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</si>
  <si>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</si>
  <si>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</si>
  <si>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</si>
  <si>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</si>
  <si>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</si>
  <si>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</si>
  <si>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</si>
  <si>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</si>
  <si>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</si>
  <si>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</si>
  <si>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</si>
  <si>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</si>
  <si>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</si>
  <si>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</si>
  <si>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</si>
  <si>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</si>
  <si>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</si>
  <si>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</si>
  <si>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</si>
  <si>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</si>
  <si>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</si>
  <si>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</si>
  <si>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</si>
  <si>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</si>
  <si>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</si>
  <si>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</si>
  <si>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</si>
  <si>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</si>
  <si>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</si>
  <si>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</si>
  <si>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</si>
  <si>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</si>
  <si>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</si>
  <si>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</si>
  <si>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</si>
  <si>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</si>
  <si>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</si>
  <si>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</si>
  <si>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</si>
  <si>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</si>
  <si>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</si>
  <si>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</si>
  <si>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</si>
  <si>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</si>
  <si>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</si>
  <si>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</si>
  <si>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</si>
  <si>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</si>
  <si>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</si>
  <si>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</si>
  <si>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</si>
  <si>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</si>
  <si>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</si>
  <si>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</si>
  <si>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</si>
  <si>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</si>
  <si>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</si>
  <si>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</si>
  <si>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</si>
  <si>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</si>
  <si>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</si>
  <si>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</si>
  <si>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</si>
  <si>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</si>
  <si>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</si>
  <si>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</si>
  <si>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</si>
  <si>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</si>
  <si>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</si>
  <si>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</si>
  <si>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</si>
  <si>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</si>
  <si>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</si>
  <si>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</si>
  <si>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</si>
  <si>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</si>
  <si>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</si>
  <si>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</si>
  <si>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</si>
  <si>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</si>
  <si>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</si>
  <si>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</si>
  <si>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</si>
  <si>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</si>
  <si>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</si>
  <si>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</si>
  <si>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</si>
  <si>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</si>
  <si>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</si>
  <si>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</si>
  <si>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</si>
  <si>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</si>
  <si>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</si>
  <si>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</si>
  <si>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</si>
  <si>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</si>
  <si>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</si>
  <si>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</si>
  <si>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</si>
  <si>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</si>
  <si>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</si>
  <si>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</si>
  <si>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</si>
  <si>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</si>
  <si>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</si>
  <si>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</si>
  <si>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</si>
  <si>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</si>
  <si>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</si>
  <si>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</si>
  <si>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</si>
  <si>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</si>
  <si>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</si>
  <si>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</si>
  <si>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</si>
  <si>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</si>
  <si>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</si>
  <si>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</si>
  <si>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</si>
  <si>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</si>
  <si>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</si>
  <si>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</si>
  <si>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</si>
  <si>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</si>
  <si>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</si>
  <si>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</si>
  <si>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</si>
  <si>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</si>
  <si>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</si>
  <si>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</si>
  <si>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</si>
  <si>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</si>
  <si>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</si>
  <si>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</si>
  <si>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</si>
  <si>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</si>
  <si>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</si>
  <si>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</si>
  <si>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</si>
  <si>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</si>
  <si>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</si>
  <si>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</si>
  <si>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</si>
  <si>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</si>
  <si>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</si>
  <si>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</si>
  <si>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</si>
  <si>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</si>
  <si>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</si>
  <si>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</si>
  <si>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</si>
  <si>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</si>
  <si>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</si>
  <si>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</si>
  <si>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</si>
  <si>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</si>
  <si>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</si>
  <si>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</si>
  <si>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</si>
  <si>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</si>
  <si>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</si>
  <si>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</si>
  <si>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</si>
  <si>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</si>
  <si>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</si>
  <si>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</si>
  <si>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</si>
  <si>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</si>
  <si>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</si>
  <si>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</si>
  <si>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</si>
  <si>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</si>
  <si>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</si>
  <si>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</si>
  <si>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</si>
  <si>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</si>
  <si>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</si>
  <si>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</si>
  <si>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</si>
  <si>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</si>
  <si>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</si>
  <si>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</si>
  <si>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</si>
  <si>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</si>
  <si>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</si>
  <si>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</si>
  <si>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</si>
  <si>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</si>
  <si>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</si>
  <si>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</si>
  <si>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</si>
  <si>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</si>
  <si>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</si>
  <si>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</si>
  <si>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</si>
  <si>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</si>
  <si>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</si>
  <si>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</si>
  <si>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</si>
  <si>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</si>
  <si>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</si>
  <si>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</si>
  <si>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</si>
  <si>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</si>
  <si>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</si>
  <si>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</si>
  <si>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</si>
  <si>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</si>
  <si>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</si>
  <si>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</si>
  <si>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</si>
  <si>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</si>
  <si>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</si>
  <si>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</si>
  <si>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</si>
  <si>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</si>
  <si>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</si>
  <si>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</si>
  <si>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</si>
  <si>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</si>
  <si>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</si>
  <si>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</si>
  <si>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</si>
  <si>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</si>
  <si>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</si>
  <si>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</si>
  <si>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</si>
  <si>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</si>
  <si>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</si>
  <si>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</si>
  <si>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</si>
  <si>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</si>
  <si>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</si>
  <si>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</si>
  <si>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</si>
  <si>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</si>
  <si>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</si>
  <si>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</si>
  <si>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</si>
  <si>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</si>
  <si>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</si>
  <si>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</si>
  <si>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</si>
  <si>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</si>
  <si>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</si>
  <si>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</si>
  <si>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</si>
  <si>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</si>
  <si>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</si>
  <si>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</si>
  <si>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</si>
  <si>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</si>
  <si>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</si>
  <si>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</si>
  <si>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</si>
  <si>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</si>
  <si>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</si>
  <si>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</si>
  <si>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</si>
  <si>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</si>
  <si>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</si>
  <si>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</si>
  <si>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</si>
  <si>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</si>
  <si>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</si>
  <si>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</si>
  <si>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</si>
  <si>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</si>
  <si>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</si>
  <si>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</si>
  <si>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</si>
  <si>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</si>
  <si>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</si>
  <si>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</si>
  <si>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</si>
  <si>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</si>
  <si>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</si>
  <si>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</si>
  <si>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</si>
  <si>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</si>
  <si>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</si>
  <si>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</si>
  <si>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</si>
  <si>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</si>
  <si>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</si>
  <si>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</si>
  <si>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</si>
  <si>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</si>
  <si>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</si>
  <si>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</si>
  <si>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</si>
  <si>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</si>
  <si>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</si>
  <si>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</si>
  <si>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</si>
  <si>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</si>
  <si>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</si>
  <si>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</si>
  <si>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</si>
  <si>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</si>
  <si>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</si>
  <si>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</si>
  <si>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</si>
  <si>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</si>
  <si>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</si>
  <si>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</si>
  <si>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</si>
  <si>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</si>
  <si>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</si>
  <si>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</si>
  <si>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</si>
  <si>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</si>
  <si>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</si>
  <si>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</si>
  <si>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</si>
  <si>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</si>
  <si>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</si>
  <si>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</si>
  <si>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</si>
  <si>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</si>
  <si>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</si>
  <si>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</si>
  <si>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</si>
  <si>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</si>
  <si>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</si>
  <si>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</si>
  <si>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</si>
  <si>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</si>
  <si>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</si>
  <si>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</si>
  <si>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</si>
  <si>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</si>
  <si>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</si>
  <si>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</si>
  <si>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</si>
  <si>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</si>
  <si>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</si>
  <si>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</si>
  <si>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</si>
  <si>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</si>
  <si>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</si>
  <si>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</si>
  <si>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</si>
  <si>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</si>
  <si>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</si>
  <si>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</si>
  <si>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</si>
  <si>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</si>
  <si>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</si>
  <si>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</si>
  <si>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</si>
  <si>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</si>
  <si>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</si>
  <si>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</si>
  <si>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</si>
  <si>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</si>
  <si>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</si>
  <si>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</si>
  <si>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</si>
  <si>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</si>
  <si>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</si>
  <si>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</si>
  <si>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</si>
  <si>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</si>
  <si>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</si>
  <si>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</si>
  <si>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</si>
  <si>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</si>
  <si>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</si>
  <si>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</si>
  <si>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</si>
  <si>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</si>
  <si>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</si>
  <si>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</si>
  <si>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</si>
  <si>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</si>
  <si>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</si>
  <si>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</si>
  <si>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</si>
  <si>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</si>
  <si>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</si>
  <si>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</si>
  <si>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</si>
  <si>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</si>
  <si>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</si>
  <si>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</si>
  <si>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</si>
  <si>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</si>
  <si>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</si>
  <si>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</si>
  <si>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</si>
  <si>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</si>
  <si>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</si>
  <si>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</si>
  <si>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</si>
  <si>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</si>
  <si>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</si>
  <si>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</si>
  <si>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</si>
  <si>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</si>
  <si>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</si>
  <si>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</si>
  <si>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</si>
  <si>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</si>
  <si>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</si>
  <si>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</si>
  <si>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</si>
  <si>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</si>
  <si>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</si>
  <si>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</si>
  <si>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</si>
  <si>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</si>
  <si>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</si>
  <si>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</si>
  <si>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</si>
  <si>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</si>
  <si>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</si>
  <si>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</si>
  <si>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</si>
  <si>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</si>
  <si>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</si>
  <si>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</si>
  <si>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</si>
  <si>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</si>
  <si>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</si>
  <si>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</si>
  <si>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</si>
  <si>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</si>
  <si>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</si>
  <si>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</si>
  <si>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</si>
  <si>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</si>
  <si>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</si>
  <si>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</si>
  <si>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</si>
  <si>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</si>
  <si>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</si>
  <si>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</si>
  <si>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</si>
  <si>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</si>
  <si>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</si>
  <si>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</si>
  <si>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</si>
  <si>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</si>
  <si>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</si>
  <si>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</si>
  <si>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</si>
  <si>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</si>
  <si>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</si>
  <si>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</si>
  <si>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</si>
  <si>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</si>
  <si>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</si>
  <si>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</si>
  <si>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</si>
  <si>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</si>
  <si>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</si>
  <si>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</si>
  <si>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</si>
  <si>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</si>
  <si>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</si>
  <si>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</si>
  <si>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</si>
  <si>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</si>
  <si>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</si>
  <si>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</si>
  <si>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</si>
  <si>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</si>
  <si>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</si>
  <si>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</si>
  <si>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</si>
  <si>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</si>
  <si>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</si>
  <si>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</si>
  <si>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</si>
  <si>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</si>
  <si>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</si>
  <si>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</si>
  <si>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</si>
  <si>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</si>
  <si>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</si>
  <si>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</si>
  <si>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</si>
  <si>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</si>
  <si>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</si>
  <si>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</si>
  <si>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</si>
  <si>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</si>
  <si>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</si>
  <si>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</si>
  <si>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</si>
  <si>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</si>
  <si>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</si>
  <si>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</si>
  <si>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</si>
  <si>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</si>
  <si>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</si>
  <si>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</si>
  <si>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</si>
  <si>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</si>
  <si>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</si>
  <si>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</si>
  <si>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</si>
  <si>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</si>
  <si>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</si>
  <si>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</si>
  <si>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</si>
  <si>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</si>
  <si>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</si>
  <si>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</si>
  <si>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</si>
  <si>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</si>
  <si>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</si>
  <si>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</si>
  <si>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</si>
  <si>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</si>
  <si>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</si>
  <si>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</si>
  <si>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</si>
  <si>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</si>
  <si>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</si>
  <si>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</si>
  <si>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</si>
  <si>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</si>
  <si>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</si>
  <si>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</si>
  <si>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</si>
  <si>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</si>
  <si>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</si>
  <si>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</si>
  <si>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</si>
  <si>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</si>
  <si>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</si>
  <si>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</si>
  <si>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</si>
  <si>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</si>
  <si>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</si>
  <si>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</si>
  <si>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</si>
  <si>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</si>
  <si>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</si>
  <si>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</si>
  <si>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</si>
  <si>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</si>
  <si>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</si>
  <si>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</si>
  <si>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</si>
  <si>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</si>
  <si>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</si>
  <si>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</si>
  <si>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</si>
  <si>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</si>
  <si>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</si>
  <si>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</si>
  <si>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</si>
  <si>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</si>
  <si>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</si>
  <si>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</si>
  <si>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</si>
  <si>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</si>
  <si>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</si>
  <si>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</si>
  <si>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</si>
  <si>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</si>
  <si>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</si>
  <si>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</si>
  <si>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</si>
  <si>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</si>
  <si>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</si>
  <si>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</si>
  <si>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</si>
  <si>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</si>
  <si>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</si>
  <si>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</si>
  <si>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</si>
  <si>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</si>
  <si>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</si>
  <si>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</si>
  <si>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</si>
  <si>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</si>
  <si>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</si>
  <si>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</si>
  <si>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</si>
  <si>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</si>
  <si>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</si>
  <si>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</si>
  <si>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</si>
  <si>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</si>
  <si>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</si>
  <si>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</si>
  <si>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</si>
  <si>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</si>
  <si>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</si>
  <si>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</si>
  <si>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</si>
  <si>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</si>
  <si>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</si>
  <si>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</si>
  <si>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</si>
  <si>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</si>
  <si>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</si>
  <si>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</si>
  <si>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</si>
  <si>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</si>
  <si>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</si>
  <si>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</si>
  <si>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</si>
  <si>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</si>
  <si>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</si>
  <si>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</si>
  <si>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</si>
  <si>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</si>
  <si>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</si>
  <si>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</si>
  <si>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</si>
  <si>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</si>
  <si>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</si>
  <si>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</si>
  <si>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</si>
  <si>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</si>
  <si>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</si>
  <si>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</si>
  <si>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</si>
  <si>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</si>
  <si>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</si>
  <si>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</si>
  <si>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</si>
  <si>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</si>
  <si>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</si>
  <si>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</si>
  <si>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</si>
  <si>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</si>
  <si>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</si>
  <si>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</si>
  <si>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</si>
  <si>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</si>
  <si>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</si>
  <si>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</si>
  <si>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</si>
  <si>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</si>
  <si>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</si>
  <si>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</si>
  <si>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</si>
  <si>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</si>
  <si>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</si>
  <si>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</si>
  <si>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</si>
  <si>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</si>
  <si>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</si>
  <si>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</si>
  <si>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</si>
  <si>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</si>
  <si>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</si>
  <si>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</si>
  <si>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</si>
  <si>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</si>
  <si>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</si>
  <si>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</si>
  <si>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</si>
  <si>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</si>
  <si>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</si>
  <si>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</si>
  <si>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</si>
  <si>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</si>
  <si>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</si>
  <si>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</si>
  <si>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</si>
  <si>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</si>
  <si>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</si>
  <si>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</si>
  <si>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</si>
  <si>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</si>
  <si>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</si>
  <si>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</si>
  <si>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</si>
  <si>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</si>
  <si>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</si>
  <si>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</si>
  <si>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</si>
  <si>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</si>
  <si>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</si>
  <si>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</si>
  <si>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</si>
  <si>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</si>
  <si>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</si>
  <si>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</si>
  <si>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</si>
  <si>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</si>
  <si>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</si>
  <si>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</si>
  <si>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</si>
  <si>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</si>
  <si>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</si>
  <si>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</si>
  <si>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</si>
  <si>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</si>
  <si>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</si>
  <si>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</si>
  <si>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</si>
  <si>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</si>
  <si>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</si>
  <si>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</si>
  <si>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</si>
  <si>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</si>
  <si>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</si>
  <si>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</si>
  <si>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</si>
  <si>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</si>
  <si>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</si>
  <si>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</si>
  <si>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</si>
  <si>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</si>
  <si>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</si>
  <si>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</si>
  <si>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</si>
  <si>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</si>
  <si>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</si>
  <si>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</si>
  <si>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</si>
  <si>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</si>
  <si>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</si>
  <si>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</si>
  <si>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</si>
  <si>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</si>
  <si>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</si>
  <si>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</si>
  <si>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</si>
  <si>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</si>
  <si>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</si>
  <si>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</si>
  <si>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</si>
  <si>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</si>
  <si>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</si>
  <si>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</si>
  <si>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</si>
  <si>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</si>
  <si>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</si>
  <si>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</si>
  <si>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</si>
  <si>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</si>
  <si>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</si>
  <si>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</si>
  <si>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</si>
  <si>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</si>
  <si>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</si>
  <si>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</si>
  <si>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</si>
  <si>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</si>
  <si>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</si>
  <si>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</si>
  <si>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</si>
  <si>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</si>
  <si>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</si>
  <si>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</si>
  <si>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</si>
  <si>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</si>
  <si>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</si>
  <si>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</si>
  <si>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</si>
  <si>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</si>
  <si>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</si>
  <si>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</si>
  <si>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</si>
  <si>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</si>
  <si>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</si>
  <si>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</si>
  <si>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</si>
  <si>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</si>
  <si>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</si>
  <si>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</si>
  <si>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</si>
  <si>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</si>
  <si>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</si>
  <si>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</si>
  <si>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</si>
  <si>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</si>
  <si>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</si>
  <si>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</si>
  <si>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</si>
  <si>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</si>
  <si>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</si>
  <si>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</si>
  <si>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</si>
  <si>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</si>
  <si>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</si>
  <si>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</si>
  <si>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</si>
  <si>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</si>
  <si>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</si>
  <si>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</si>
  <si>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</si>
  <si>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</si>
  <si>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</si>
  <si>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</si>
  <si>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</si>
  <si>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</si>
  <si>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</si>
  <si>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</si>
  <si>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</si>
  <si>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</si>
  <si>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</si>
  <si>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</si>
  <si>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</si>
  <si>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</si>
  <si>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</si>
  <si>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</si>
  <si>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</si>
  <si>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</si>
  <si>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</si>
  <si>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</si>
  <si>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</si>
  <si>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</si>
  <si>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</si>
  <si>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</si>
  <si>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</si>
  <si>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</si>
  <si>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</si>
  <si>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</si>
  <si>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</si>
  <si>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</si>
  <si>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</si>
  <si>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</si>
  <si>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</si>
  <si>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</si>
  <si>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</si>
  <si>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</si>
  <si>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</si>
  <si>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</si>
  <si>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</si>
  <si>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</si>
  <si>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</si>
  <si>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</si>
  <si>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</si>
  <si>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</si>
  <si>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</si>
  <si>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</si>
  <si>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</si>
  <si>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</si>
  <si>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</si>
  <si>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</si>
  <si>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</si>
  <si>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</si>
  <si>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</si>
  <si>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</si>
  <si>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</si>
  <si>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</si>
  <si>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</si>
  <si>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</si>
  <si>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</si>
  <si>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</si>
  <si>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</si>
  <si>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</si>
  <si>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</si>
  <si>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</si>
  <si>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</si>
  <si>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</si>
  <si>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</si>
  <si>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</si>
  <si>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</si>
  <si>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</si>
  <si>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</si>
  <si>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</si>
  <si>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</si>
  <si>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</si>
  <si>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</si>
  <si>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</si>
  <si>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</si>
  <si>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</si>
  <si>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</si>
  <si>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</si>
  <si>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</si>
  <si>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</si>
  <si>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</si>
  <si>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</si>
  <si>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</si>
  <si>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</si>
  <si>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</si>
  <si>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</si>
  <si>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</si>
  <si>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</si>
  <si>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</si>
  <si>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</si>
  <si>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</si>
  <si>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</si>
  <si>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</si>
  <si>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</si>
  <si>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</si>
  <si>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</si>
  <si>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</si>
  <si>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</si>
  <si>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</si>
  <si>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</si>
  <si>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</si>
  <si>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</si>
  <si>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</si>
  <si>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</si>
  <si>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</si>
  <si>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</si>
  <si>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</si>
  <si>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</si>
  <si>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</si>
  <si>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</si>
  <si>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</si>
  <si>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</si>
  <si>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</si>
  <si>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</si>
  <si>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</si>
  <si>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</si>
  <si>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</si>
  <si>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</si>
  <si>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</si>
  <si>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</si>
  <si>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</si>
  <si>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</si>
  <si>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</si>
  <si>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</si>
  <si>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</si>
  <si>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</si>
  <si>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</si>
  <si>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</si>
  <si>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</si>
  <si>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</si>
  <si>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</si>
  <si>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</si>
  <si>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</si>
  <si>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</si>
  <si>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</si>
  <si>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</si>
  <si>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</si>
  <si>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</si>
  <si>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</si>
  <si>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</si>
  <si>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</si>
  <si>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</si>
  <si>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</si>
  <si>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</si>
  <si>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</si>
  <si>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</si>
  <si>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</si>
  <si>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</si>
  <si>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</si>
  <si>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</si>
  <si>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</si>
  <si>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</si>
  <si>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</si>
  <si>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</si>
  <si>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</si>
  <si>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</si>
  <si>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</si>
  <si>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</si>
  <si>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</si>
  <si>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</si>
  <si>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</si>
  <si>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</si>
  <si>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</si>
  <si>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</si>
  <si>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</si>
  <si>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</si>
  <si>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</si>
  <si>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</si>
  <si>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</si>
  <si>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</si>
  <si>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</si>
  <si>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</si>
  <si>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</si>
  <si>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</si>
  <si>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</si>
  <si>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</si>
  <si>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</si>
  <si>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</si>
  <si>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</si>
  <si>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</si>
  <si>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</si>
  <si>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</si>
  <si>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</si>
  <si>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</si>
  <si>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</si>
  <si>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</si>
  <si>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</si>
  <si>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</si>
  <si>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</si>
  <si>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</si>
  <si>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</si>
  <si>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</si>
  <si>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</si>
  <si>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</si>
  <si>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</si>
  <si>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</si>
  <si>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</si>
  <si>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</si>
  <si>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</si>
  <si>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</si>
  <si>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</si>
  <si>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</si>
  <si>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</si>
  <si>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</si>
  <si>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</si>
  <si>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</si>
  <si>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</si>
  <si>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</si>
  <si>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</si>
  <si>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</si>
  <si>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</si>
  <si>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</si>
  <si>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</si>
  <si>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</si>
  <si>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</si>
  <si>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</si>
  <si>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</si>
  <si>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</si>
  <si>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</si>
  <si>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</si>
  <si>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</si>
  <si>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</si>
  <si>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</si>
  <si>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</si>
  <si>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</si>
  <si>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</si>
  <si>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</si>
  <si>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</si>
  <si>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</si>
  <si>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</si>
  <si>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</si>
  <si>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</si>
  <si>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</si>
  <si>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</si>
  <si>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</si>
  <si>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</si>
  <si>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</si>
  <si>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</si>
  <si>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</si>
  <si>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</si>
  <si>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</si>
  <si>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</si>
  <si>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</si>
  <si>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</si>
  <si>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</si>
  <si>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</si>
  <si>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</si>
  <si>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</si>
  <si>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</si>
  <si>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</si>
  <si>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</si>
  <si>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</si>
  <si>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</si>
  <si>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</si>
  <si>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</si>
  <si>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</si>
  <si>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</si>
  <si>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</si>
  <si>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</si>
  <si>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</si>
  <si>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</si>
  <si>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</si>
  <si>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</si>
  <si>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</si>
  <si>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</si>
  <si>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</si>
  <si>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</si>
  <si>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</si>
  <si>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</si>
  <si>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</si>
  <si>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</si>
  <si>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</si>
  <si>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</si>
  <si>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</si>
  <si>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</si>
  <si>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</si>
  <si>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</si>
  <si>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</si>
  <si>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</si>
  <si>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</si>
  <si>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</si>
  <si>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</si>
  <si>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</si>
  <si>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</si>
  <si>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</si>
  <si>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</si>
  <si>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</si>
  <si>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</si>
  <si>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</si>
  <si>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</si>
  <si>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</si>
  <si>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</si>
  <si>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</si>
  <si>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</si>
  <si>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</si>
  <si>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</si>
  <si>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</si>
  <si>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</si>
  <si>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</si>
  <si>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</si>
  <si>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</si>
  <si>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</si>
  <si>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</si>
  <si>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</si>
  <si>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</si>
  <si>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</si>
  <si>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</si>
  <si>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</si>
  <si>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</si>
  <si>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</si>
  <si>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</si>
  <si>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</si>
  <si>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</si>
  <si>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</si>
  <si>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</si>
  <si>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</si>
  <si>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</si>
  <si>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</si>
  <si>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</si>
  <si>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</si>
  <si>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</si>
  <si>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</si>
  <si>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</si>
  <si>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</si>
  <si>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</si>
  <si>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</si>
  <si>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</si>
  <si>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</si>
  <si>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</si>
  <si>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</si>
  <si>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</si>
  <si>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</si>
  <si>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</si>
  <si>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</si>
  <si>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</si>
  <si>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</si>
  <si>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</si>
  <si>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</si>
  <si>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</si>
  <si>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</si>
  <si>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</si>
  <si>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</si>
  <si>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</si>
  <si>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</si>
  <si>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</si>
  <si>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</si>
  <si>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</si>
  <si>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</si>
  <si>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</si>
  <si>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</si>
  <si>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</si>
  <si>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</si>
  <si>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</si>
  <si>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</si>
  <si>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</si>
  <si>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</si>
  <si>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</si>
  <si>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</si>
  <si>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</si>
  <si>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</si>
  <si>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</si>
  <si>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</si>
  <si>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</si>
  <si>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</si>
  <si>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</si>
  <si>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</si>
  <si>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</si>
  <si>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</si>
  <si>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</si>
  <si>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</si>
  <si>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</si>
  <si>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</si>
  <si>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</si>
  <si>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</si>
  <si>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</si>
  <si>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</si>
  <si>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</si>
  <si>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</si>
  <si>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</si>
  <si>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</si>
  <si>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</si>
  <si>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</si>
  <si>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</si>
  <si>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</si>
  <si>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</si>
  <si>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</si>
  <si>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</si>
  <si>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</si>
  <si>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</si>
  <si>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</si>
  <si>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</si>
  <si>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</si>
  <si>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</si>
  <si>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</si>
  <si>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</si>
  <si>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</si>
  <si>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</si>
  <si>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</si>
  <si>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</si>
  <si>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</si>
  <si>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</si>
  <si>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</si>
  <si>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</si>
  <si>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</si>
  <si>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</si>
  <si>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</si>
  <si>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</si>
  <si>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</si>
  <si>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</si>
  <si>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</si>
  <si>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</si>
  <si>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</si>
  <si>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</si>
  <si>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</si>
  <si>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</si>
  <si>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</si>
  <si>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</si>
  <si>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</si>
  <si>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</si>
  <si>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</si>
  <si>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</si>
  <si>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</si>
  <si>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</si>
  <si>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</si>
  <si>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</si>
  <si>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</si>
  <si>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</si>
  <si>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</si>
  <si>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</si>
  <si>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</si>
  <si>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</si>
  <si>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</si>
  <si>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</si>
  <si>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</si>
  <si>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</si>
  <si>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</si>
  <si>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</si>
  <si>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</si>
  <si>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</si>
  <si>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</si>
  <si>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</si>
  <si>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</si>
  <si>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</si>
  <si>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</si>
  <si>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</si>
  <si>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</si>
  <si>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</si>
  <si>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</si>
  <si>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</si>
  <si>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</si>
  <si>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</si>
  <si>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</si>
  <si>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</si>
  <si>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</si>
  <si>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</si>
  <si>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</si>
  <si>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</si>
  <si>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</si>
  <si>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</si>
  <si>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</si>
  <si>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</si>
  <si>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</si>
  <si>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</si>
  <si>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</si>
  <si>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</si>
  <si>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</si>
  <si>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</si>
  <si>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</si>
  <si>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</si>
  <si>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</si>
  <si>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</si>
  <si>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</si>
  <si>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</si>
  <si>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</si>
  <si>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</si>
  <si>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</si>
  <si>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</si>
  <si>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</si>
  <si>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</si>
  <si>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</si>
  <si>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</si>
  <si>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</si>
  <si>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</si>
  <si>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</si>
  <si>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</si>
  <si>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</si>
  <si>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</si>
  <si>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</si>
  <si>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</si>
  <si>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</si>
  <si>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</si>
  <si>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</si>
  <si>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</si>
  <si>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</si>
  <si>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</si>
  <si>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</si>
  <si>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</si>
  <si>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</si>
  <si>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</si>
  <si>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</si>
  <si>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</si>
  <si>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</si>
  <si>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</si>
  <si>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</si>
  <si>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</si>
  <si>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</si>
  <si>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</si>
  <si>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</si>
  <si>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</si>
  <si>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</si>
  <si>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</si>
  <si>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</si>
  <si>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</si>
  <si>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</si>
  <si>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</si>
  <si>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</si>
  <si>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</si>
  <si>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</si>
  <si>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</si>
  <si>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</si>
  <si>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</si>
  <si>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</si>
  <si>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</si>
  <si>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</si>
  <si>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</si>
  <si>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</si>
  <si>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</si>
  <si>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</si>
  <si>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</si>
  <si>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</si>
  <si>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</si>
  <si>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</si>
  <si>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</si>
  <si>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</si>
  <si>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</si>
  <si>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</si>
  <si>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</si>
  <si>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</si>
  <si>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</si>
  <si>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</si>
  <si>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</si>
  <si>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</si>
  <si>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</si>
  <si>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</si>
  <si>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</si>
  <si>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</si>
  <si>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</si>
  <si>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</si>
  <si>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</si>
  <si>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</si>
  <si>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</si>
  <si>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</si>
  <si>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</si>
  <si>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</si>
  <si>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</si>
  <si>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</si>
  <si>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</si>
  <si>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</si>
  <si>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</si>
  <si>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</si>
  <si>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</si>
  <si>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</si>
  <si>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</si>
  <si>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</si>
  <si>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</si>
  <si>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</si>
  <si>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</si>
  <si>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</si>
  <si>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</si>
  <si>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</si>
  <si>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</si>
  <si>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</si>
  <si>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</si>
  <si>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</si>
  <si>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</si>
  <si>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</si>
  <si>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</si>
  <si>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</si>
  <si>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</si>
  <si>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</si>
  <si>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</si>
  <si>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</si>
  <si>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</si>
  <si>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</si>
  <si>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</si>
  <si>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</si>
  <si>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</si>
  <si>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</si>
  <si>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</si>
  <si>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</si>
  <si>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</si>
  <si>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</si>
  <si>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</si>
  <si>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</si>
  <si>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</si>
  <si>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</si>
  <si>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</si>
  <si>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</si>
  <si>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</si>
  <si>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</si>
  <si>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</si>
  <si>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</si>
  <si>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</si>
  <si>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</si>
  <si>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</si>
  <si>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</si>
  <si>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</si>
  <si>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</si>
  <si>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</si>
  <si>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</si>
  <si>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</si>
  <si>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</si>
  <si>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</si>
  <si>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</si>
  <si>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</si>
  <si>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</si>
  <si>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</si>
  <si>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</si>
  <si>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</si>
  <si>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</si>
  <si>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</si>
  <si>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</si>
  <si>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</si>
  <si>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</si>
  <si>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</si>
  <si>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</si>
  <si>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</si>
  <si>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</si>
  <si>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</si>
  <si>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</si>
  <si>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</si>
  <si>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</si>
  <si>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</si>
  <si>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</si>
  <si>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</si>
  <si>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</si>
  <si>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</si>
  <si>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</si>
  <si>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</si>
  <si>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</si>
  <si>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</si>
  <si>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</si>
  <si>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</si>
  <si>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</si>
  <si>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</si>
  <si>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</si>
  <si>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</si>
  <si>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</si>
  <si>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</si>
  <si>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</si>
  <si>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</si>
  <si>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</si>
  <si>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</si>
  <si>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</si>
  <si>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</si>
  <si>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</si>
  <si>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</si>
  <si>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</si>
  <si>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</si>
  <si>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</si>
  <si>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</si>
  <si>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</si>
  <si>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</si>
  <si>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</si>
  <si>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</si>
  <si>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</si>
  <si>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</si>
  <si>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</si>
  <si>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</si>
  <si>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</si>
  <si>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</si>
  <si>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</si>
  <si>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</si>
  <si>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</si>
  <si>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</si>
  <si>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</si>
  <si>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</si>
  <si>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</si>
  <si>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</si>
  <si>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</si>
  <si>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</si>
  <si>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</si>
  <si>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</si>
  <si>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</si>
  <si>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</si>
  <si>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</si>
  <si>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</si>
  <si>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</si>
  <si>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</si>
  <si>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</si>
  <si>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</si>
  <si>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</si>
  <si>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</si>
  <si>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</si>
  <si>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</si>
  <si>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</si>
  <si>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</si>
  <si>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</si>
  <si>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</si>
  <si>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</si>
  <si>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</si>
  <si>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</si>
  <si>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</si>
  <si>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</si>
  <si>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</si>
  <si>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</si>
  <si>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</si>
  <si>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</si>
  <si>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</si>
  <si>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</si>
  <si>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</si>
  <si>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</si>
  <si>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</si>
  <si>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</si>
  <si>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</si>
  <si>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</si>
  <si>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</si>
  <si>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</si>
  <si>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</si>
  <si>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</si>
  <si>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</si>
  <si>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</si>
  <si>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</si>
  <si>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</si>
  <si>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</si>
  <si>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</si>
  <si>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</si>
  <si>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</si>
  <si>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</si>
  <si>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</si>
  <si>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</si>
  <si>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</si>
  <si>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</si>
  <si>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</si>
  <si>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</si>
  <si>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</si>
  <si>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</si>
  <si>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</si>
  <si>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</si>
  <si>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</si>
  <si>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</si>
  <si>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</si>
  <si>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</si>
  <si>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</si>
  <si>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</si>
  <si>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</si>
  <si>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</si>
  <si>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</si>
  <si>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</si>
  <si>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</si>
  <si>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</si>
  <si>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</si>
  <si>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</si>
  <si>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</si>
  <si>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</si>
  <si>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</si>
  <si>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</si>
  <si>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</si>
  <si>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</si>
  <si>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</si>
  <si>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</si>
  <si>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</si>
  <si>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</si>
  <si>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</si>
  <si>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</si>
  <si>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</si>
  <si>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</si>
  <si>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</si>
  <si>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</si>
  <si>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</si>
  <si>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</si>
  <si>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</si>
  <si>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</si>
  <si>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</si>
  <si>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</si>
  <si>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</si>
  <si>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</si>
  <si>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</si>
  <si>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</si>
  <si>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</si>
  <si>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</si>
  <si>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</si>
  <si>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</si>
  <si>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</si>
  <si>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</si>
  <si>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</si>
  <si>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</si>
  <si>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</si>
  <si>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</si>
  <si>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</si>
  <si>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</si>
  <si>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</si>
  <si>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</si>
  <si>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</si>
  <si>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</si>
  <si>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</si>
  <si>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</si>
  <si>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</si>
  <si>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</si>
  <si>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</si>
  <si>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</si>
  <si>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</si>
  <si>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</si>
  <si>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</si>
  <si>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</si>
  <si>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</si>
  <si>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</si>
  <si>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</si>
  <si>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</si>
  <si>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</si>
  <si>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</si>
  <si>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</si>
  <si>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</si>
  <si>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</si>
  <si>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</si>
  <si>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</si>
  <si>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</si>
  <si>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</si>
  <si>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</si>
  <si>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</si>
  <si>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</si>
  <si>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</si>
  <si>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</si>
  <si>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</si>
  <si>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</si>
  <si>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</si>
  <si>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</si>
  <si>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</si>
  <si>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</si>
  <si>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</si>
  <si>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</si>
  <si>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</si>
  <si>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</si>
  <si>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</si>
  <si>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</si>
  <si>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</si>
  <si>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</si>
  <si>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</si>
  <si>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</si>
  <si>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</si>
  <si>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</si>
  <si>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</si>
  <si>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</si>
  <si>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</si>
  <si>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</si>
  <si>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</si>
  <si>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</si>
  <si>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</si>
  <si>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</si>
  <si>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</si>
  <si>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</si>
  <si>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</si>
  <si>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</si>
  <si>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</si>
  <si>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</si>
  <si>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</si>
  <si>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</si>
  <si>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</si>
  <si>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</si>
  <si>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</si>
  <si>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</si>
  <si>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</si>
  <si>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</si>
  <si>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</si>
  <si>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</si>
  <si>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</si>
  <si>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</si>
  <si>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</si>
  <si>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</si>
  <si>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</si>
  <si>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</si>
  <si>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</si>
  <si>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</si>
  <si>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</si>
  <si>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</si>
  <si>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</si>
  <si>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</si>
  <si>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</si>
  <si>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</si>
  <si>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</si>
  <si>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</si>
  <si>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</si>
  <si>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</si>
  <si>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</si>
  <si>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</si>
  <si>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</si>
  <si>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</si>
  <si>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</si>
  <si>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</si>
  <si>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</si>
  <si>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</si>
  <si>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</si>
  <si>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</si>
  <si>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</si>
  <si>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</si>
  <si>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</si>
  <si>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</si>
  <si>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</si>
  <si>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</si>
  <si>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</si>
  <si>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</si>
  <si>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</si>
  <si>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</si>
  <si>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</si>
  <si>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</si>
  <si>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</si>
  <si>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</si>
  <si>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</si>
  <si>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</si>
  <si>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</si>
  <si>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</si>
  <si>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</si>
  <si>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</si>
  <si>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</si>
  <si>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</si>
  <si>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</si>
  <si>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</si>
  <si>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</si>
  <si>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</si>
  <si>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</si>
  <si>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</si>
  <si>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</si>
  <si>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</si>
  <si>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</si>
  <si>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</si>
  <si>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</si>
  <si>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</si>
  <si>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</si>
  <si>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</si>
  <si>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</si>
  <si>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</si>
  <si>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</si>
  <si>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</si>
  <si>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</si>
  <si>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</si>
  <si>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</si>
  <si>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</si>
  <si>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</si>
  <si>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</si>
  <si>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</si>
  <si>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</si>
  <si>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</si>
  <si>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</si>
  <si>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</si>
  <si>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</si>
  <si>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</si>
  <si>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</si>
  <si>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</si>
  <si>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</si>
  <si>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</si>
  <si>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</si>
  <si>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</si>
  <si>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</si>
  <si>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</si>
  <si>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</si>
  <si>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</si>
  <si>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</si>
  <si>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</si>
  <si>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</si>
  <si>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</si>
  <si>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</si>
  <si>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</si>
  <si>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</si>
  <si>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</si>
  <si>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</si>
  <si>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</si>
  <si>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</si>
  <si>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</si>
  <si>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</si>
  <si>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</si>
  <si>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</si>
  <si>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</si>
  <si>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</si>
  <si>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</si>
  <si>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</si>
  <si>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</si>
  <si>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</si>
  <si>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</si>
  <si>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</si>
  <si>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</si>
  <si>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</si>
  <si>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</si>
  <si>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</si>
  <si>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</si>
  <si>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</si>
  <si>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</si>
  <si>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</si>
  <si>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</si>
  <si>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</si>
  <si>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</si>
  <si>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</si>
  <si>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</si>
  <si>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</si>
  <si>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</si>
  <si>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</si>
  <si>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</si>
  <si>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</si>
  <si>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</si>
  <si>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</si>
  <si>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</si>
  <si>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</si>
  <si>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</si>
  <si>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</si>
  <si>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</si>
  <si>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</si>
  <si>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</si>
  <si>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</si>
  <si>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</si>
  <si>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</si>
  <si>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</si>
  <si>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</si>
  <si>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</si>
  <si>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</si>
  <si>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</si>
  <si>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</si>
  <si>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</si>
  <si>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</si>
  <si>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</si>
  <si>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</si>
  <si>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</si>
  <si>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</si>
  <si>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</si>
  <si>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</si>
  <si>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</si>
  <si>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</si>
  <si>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</si>
  <si>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</si>
  <si>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</si>
  <si>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</si>
  <si>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</si>
  <si>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</si>
  <si>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</si>
  <si>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</si>
  <si>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</si>
  <si>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</si>
  <si>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</si>
  <si>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</si>
  <si>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</si>
  <si>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</si>
  <si>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</si>
  <si>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</si>
  <si>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</si>
  <si>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</si>
  <si>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</si>
  <si>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</si>
  <si>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</si>
  <si>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</si>
  <si>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</si>
  <si>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</si>
  <si>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</si>
  <si>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</si>
  <si>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</si>
  <si>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</si>
  <si>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</si>
  <si>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</si>
  <si>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</si>
  <si>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</si>
  <si>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</si>
  <si>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</si>
  <si>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</si>
  <si>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</si>
  <si>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</si>
  <si>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</si>
  <si>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</si>
  <si>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</si>
  <si>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</si>
  <si>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</si>
  <si>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</si>
  <si>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</si>
  <si>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</si>
  <si>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</si>
  <si>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</si>
  <si>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</si>
  <si>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</si>
  <si>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</si>
  <si>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</si>
  <si>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</si>
  <si>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</si>
  <si>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</si>
  <si>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</si>
  <si>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</si>
  <si>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</si>
  <si>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</si>
  <si>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</si>
  <si>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</si>
  <si>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</si>
  <si>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</si>
  <si>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</si>
  <si>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</si>
  <si>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</si>
  <si>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</si>
  <si>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</si>
  <si>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</si>
  <si>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</si>
  <si>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</si>
  <si>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</si>
  <si>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</si>
  <si>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</si>
  <si>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</si>
  <si>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</si>
  <si>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</si>
  <si>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</si>
  <si>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</si>
  <si>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</si>
  <si>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</si>
  <si>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</si>
  <si>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</si>
  <si>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</si>
  <si>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</si>
  <si>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</si>
  <si>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</si>
  <si>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</si>
  <si>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</si>
  <si>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</si>
  <si>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</si>
  <si>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</si>
  <si>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</si>
  <si>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</si>
  <si>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</si>
  <si>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</si>
  <si>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</si>
  <si>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</si>
  <si>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</si>
  <si>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</si>
  <si>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</si>
  <si>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</si>
  <si>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</si>
  <si>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</si>
  <si>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</si>
  <si>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</si>
  <si>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</si>
  <si>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</si>
  <si>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</si>
  <si>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</si>
  <si>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</si>
  <si>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</si>
  <si>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</si>
  <si>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</si>
  <si>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</si>
  <si>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</si>
  <si>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</si>
  <si>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</si>
  <si>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</si>
  <si>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</si>
  <si>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</si>
  <si>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</si>
  <si>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</si>
  <si>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</si>
  <si>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</si>
  <si>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</si>
  <si>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</si>
  <si>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</si>
  <si>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</si>
  <si>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</si>
  <si>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</si>
  <si>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</si>
  <si>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</si>
  <si>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</si>
  <si>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</si>
  <si>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</si>
  <si>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</si>
  <si>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</si>
  <si>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</si>
  <si>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</si>
  <si>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</si>
  <si>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</si>
  <si>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</si>
  <si>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</si>
  <si>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</si>
  <si>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</si>
  <si>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</si>
  <si>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</si>
  <si>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</si>
  <si>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</si>
  <si>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</si>
  <si>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</si>
  <si>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</si>
  <si>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</si>
  <si>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</si>
  <si>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</si>
  <si>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</si>
  <si>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</si>
  <si>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</si>
  <si>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</si>
  <si>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</si>
  <si>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</si>
  <si>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</si>
  <si>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</si>
  <si>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</si>
  <si>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</si>
  <si>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</si>
  <si>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</si>
  <si>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</si>
  <si>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</si>
  <si>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</si>
  <si>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</si>
  <si>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</si>
  <si>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</si>
  <si>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</si>
  <si>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</si>
  <si>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</si>
  <si>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</si>
  <si>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</si>
  <si>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</si>
  <si>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</si>
  <si>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</si>
  <si>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</si>
  <si>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</si>
  <si>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</si>
  <si>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</si>
  <si>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</si>
  <si>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</si>
  <si>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</si>
  <si>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</si>
  <si>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</si>
  <si>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</si>
  <si>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</si>
  <si>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</si>
  <si>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</si>
  <si>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</si>
  <si>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</si>
  <si>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</si>
  <si>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</si>
  <si>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</si>
  <si>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</si>
  <si>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</si>
  <si>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</si>
  <si>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</si>
  <si>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</si>
  <si>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</si>
  <si>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</si>
  <si>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</si>
  <si>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</si>
  <si>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</si>
  <si>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</si>
  <si>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</si>
  <si>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</si>
  <si>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</si>
  <si>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</si>
  <si>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</si>
  <si>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</si>
  <si>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</si>
  <si>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</si>
  <si>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</si>
  <si>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</si>
  <si>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</si>
  <si>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</si>
  <si>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</si>
  <si>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</si>
  <si>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</si>
  <si>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</si>
  <si>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</si>
  <si>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</si>
  <si>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</si>
  <si>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</si>
  <si>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</si>
  <si>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</si>
  <si>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</si>
  <si>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</si>
  <si>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</si>
  <si>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</si>
  <si>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</si>
  <si>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</si>
  <si>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</si>
  <si>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</si>
  <si>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</si>
  <si>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</si>
  <si>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</si>
  <si>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</si>
  <si>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</si>
  <si>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</si>
  <si>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</si>
  <si>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</si>
  <si>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</si>
  <si>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</si>
  <si>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</si>
  <si>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</si>
  <si>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</si>
  <si>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</si>
  <si>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</si>
  <si>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</si>
  <si>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</si>
  <si>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</si>
  <si>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</si>
  <si>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</si>
  <si>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</si>
  <si>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</si>
  <si>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</si>
  <si>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</si>
  <si>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</si>
  <si>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</si>
  <si>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</si>
  <si>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</si>
  <si>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</si>
  <si>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</si>
  <si>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</si>
  <si>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</si>
  <si>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</si>
  <si>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</si>
  <si>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</si>
  <si>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</si>
  <si>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</si>
  <si>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</si>
  <si>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</si>
  <si>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</si>
  <si>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</si>
  <si>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</si>
  <si>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</si>
  <si>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</si>
  <si>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</si>
  <si>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</si>
  <si>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</si>
  <si>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</si>
  <si>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</si>
  <si>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</si>
  <si>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</si>
  <si>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</si>
  <si>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</si>
  <si>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</si>
  <si>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</si>
  <si>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</si>
  <si>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</si>
  <si>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</si>
  <si>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</si>
  <si>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</si>
  <si>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</si>
  <si>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</si>
  <si>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</si>
  <si>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</si>
  <si>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</si>
  <si>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</si>
  <si>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</si>
  <si>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</si>
  <si>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</si>
  <si>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</si>
  <si>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</si>
  <si>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</si>
  <si>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</si>
  <si>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</si>
  <si>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</si>
  <si>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</si>
  <si>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</si>
  <si>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</si>
  <si>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</si>
  <si>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</si>
  <si>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</si>
  <si>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</si>
  <si>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</si>
  <si>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</si>
  <si>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</si>
  <si>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</si>
  <si>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</si>
  <si>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</si>
  <si>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</si>
  <si>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</si>
  <si>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</si>
  <si>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</si>
  <si>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</si>
  <si>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</si>
  <si>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</si>
  <si>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</si>
  <si>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</si>
  <si>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</si>
  <si>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</si>
  <si>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</si>
  <si>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</si>
  <si>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</si>
  <si>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</si>
  <si>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</si>
  <si>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</si>
  <si>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</si>
  <si>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</si>
  <si>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</si>
  <si>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</si>
  <si>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</si>
  <si>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</si>
  <si>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</si>
  <si>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</si>
  <si>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</si>
  <si>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</si>
  <si>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</si>
  <si>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</si>
  <si>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</si>
  <si>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</si>
  <si>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</si>
  <si>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</si>
  <si>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</si>
  <si>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</si>
  <si>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</si>
  <si>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</si>
  <si>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</si>
  <si>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</si>
  <si>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</si>
  <si>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</si>
  <si>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</si>
  <si>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</si>
  <si>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</si>
  <si>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</si>
  <si>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</si>
  <si>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</si>
  <si>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</si>
  <si>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</si>
  <si>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</si>
  <si>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</si>
  <si>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</si>
  <si>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</si>
  <si>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</si>
  <si>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</si>
  <si>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</si>
  <si>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</si>
  <si>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</si>
  <si>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</si>
  <si>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</si>
  <si>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</si>
  <si>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</si>
  <si>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</si>
  <si>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</si>
  <si>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</si>
  <si>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</si>
  <si>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</si>
  <si>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</si>
  <si>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</si>
  <si>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</si>
  <si>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</si>
  <si>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</si>
  <si>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</si>
  <si>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</si>
  <si>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</si>
  <si>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</si>
  <si>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</si>
  <si>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</si>
  <si>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</si>
  <si>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</si>
  <si>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</si>
  <si>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</si>
  <si>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</si>
  <si>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</si>
  <si>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</si>
  <si>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</si>
  <si>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</si>
  <si>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</si>
  <si>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</si>
  <si>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</si>
  <si>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</si>
  <si>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</si>
  <si>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</si>
  <si>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</si>
  <si>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</si>
  <si>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</si>
  <si>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</si>
  <si>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</si>
  <si>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</si>
  <si>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</si>
  <si>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</si>
  <si>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</si>
  <si>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</si>
  <si>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</si>
  <si>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</si>
  <si>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</si>
  <si>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</si>
  <si>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</si>
  <si>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</si>
  <si>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</si>
  <si>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</si>
  <si>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</si>
  <si>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</si>
  <si>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</si>
  <si>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</si>
  <si>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</si>
  <si>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</si>
  <si>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</si>
  <si>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</si>
  <si>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</si>
  <si>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</si>
  <si>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</si>
  <si>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</si>
  <si>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</si>
  <si>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</si>
  <si>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</si>
  <si>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</si>
  <si>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</si>
  <si>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</si>
  <si>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</si>
  <si>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</si>
  <si>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</si>
  <si>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</si>
  <si>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</si>
  <si>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</si>
  <si>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</si>
  <si>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</si>
  <si>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</si>
  <si>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</si>
  <si>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</si>
  <si>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</si>
  <si>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</si>
  <si>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</si>
  <si>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</si>
  <si>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</si>
  <si>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</si>
  <si>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</si>
  <si>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</si>
  <si>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</si>
  <si>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</si>
  <si>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</si>
  <si>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</si>
  <si>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</si>
  <si>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</si>
  <si>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</si>
  <si>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</si>
  <si>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</si>
  <si>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</si>
  <si>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</si>
  <si>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</si>
  <si>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</si>
  <si>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</si>
  <si>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</si>
  <si>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</si>
  <si>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</si>
  <si>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</si>
  <si>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</si>
  <si>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</si>
  <si>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</si>
  <si>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</si>
  <si>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</si>
  <si>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</si>
  <si>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</si>
  <si>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</si>
  <si>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</si>
  <si>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</si>
  <si>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</si>
  <si>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</si>
  <si>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</si>
  <si>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</si>
  <si>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</si>
  <si>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</si>
  <si>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</si>
  <si>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</si>
  <si>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</si>
  <si>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</si>
  <si>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</si>
  <si>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</si>
  <si>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</si>
  <si>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</si>
  <si>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</si>
  <si>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</si>
  <si>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</si>
  <si>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</si>
  <si>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</si>
  <si>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</si>
  <si>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</si>
  <si>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</si>
  <si>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</si>
  <si>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</si>
  <si>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</si>
  <si>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</si>
  <si>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</si>
  <si>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</si>
  <si>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</si>
  <si>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</si>
  <si>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</si>
  <si>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</si>
  <si>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</si>
  <si>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</si>
  <si>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</si>
  <si>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</si>
  <si>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</si>
  <si>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</si>
  <si>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</si>
  <si>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</si>
  <si>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</si>
  <si>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</si>
  <si>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</si>
  <si>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</si>
  <si>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</si>
  <si>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</si>
  <si>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</si>
  <si>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</si>
  <si>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</si>
  <si>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</si>
  <si>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</si>
  <si>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</si>
  <si>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</si>
  <si>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</si>
  <si>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</si>
  <si>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</si>
  <si>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</si>
  <si>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</si>
  <si>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</si>
  <si>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</si>
  <si>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</si>
  <si>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</si>
  <si>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</si>
  <si>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</si>
  <si>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</si>
  <si>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</si>
  <si>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</si>
  <si>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</si>
  <si>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</si>
  <si>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</si>
  <si>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</si>
  <si>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</si>
  <si>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</si>
  <si>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</si>
  <si>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</si>
  <si>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</si>
  <si>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</si>
  <si>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</si>
  <si>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</si>
  <si>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</si>
  <si>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</si>
  <si>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</si>
  <si>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</si>
  <si>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</si>
  <si>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</si>
  <si>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</si>
  <si>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</si>
  <si>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</si>
  <si>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</si>
  <si>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</si>
  <si>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</si>
  <si>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</si>
  <si>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</si>
  <si>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</si>
  <si>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</si>
  <si>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</si>
  <si>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</si>
  <si>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</si>
  <si>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</si>
  <si>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</si>
  <si>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</si>
  <si>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</si>
  <si>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</si>
  <si>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</si>
  <si>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</si>
  <si>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</si>
  <si>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</si>
  <si>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</si>
  <si>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</si>
  <si>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</si>
  <si>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</si>
  <si>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</si>
  <si>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</si>
  <si>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</si>
  <si>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</si>
  <si>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</si>
  <si>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</si>
  <si>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</si>
  <si>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</si>
  <si>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</si>
  <si>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</si>
  <si>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</si>
  <si>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</si>
  <si>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</si>
  <si>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</si>
  <si>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</si>
  <si>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</si>
  <si>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</si>
  <si>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</si>
  <si>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</si>
  <si>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</si>
  <si>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</si>
  <si>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</si>
  <si>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</si>
  <si>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</si>
  <si>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</si>
  <si>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</si>
  <si>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</si>
  <si>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</si>
  <si>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</si>
  <si>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</si>
  <si>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</si>
  <si>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</si>
  <si>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</si>
  <si>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</si>
  <si>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</si>
  <si>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</si>
  <si>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</si>
  <si>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</si>
  <si>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</si>
  <si>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</si>
  <si>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</si>
  <si>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</si>
  <si>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</si>
  <si>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</si>
  <si>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</si>
  <si>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</si>
  <si>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</si>
  <si>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</si>
  <si>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</si>
  <si>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</si>
  <si>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</si>
  <si>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</si>
  <si>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</si>
  <si>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</si>
  <si>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</si>
  <si>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</si>
  <si>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</si>
  <si>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</si>
  <si>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</si>
  <si>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</si>
  <si>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</si>
  <si>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</si>
  <si>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</si>
  <si>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</si>
  <si>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</si>
  <si>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</si>
  <si>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</si>
  <si>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</si>
  <si>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</si>
  <si>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</si>
  <si>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</si>
  <si>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</si>
  <si>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</si>
  <si>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</si>
  <si>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</si>
  <si>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</si>
  <si>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</si>
  <si>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</si>
  <si>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</si>
  <si>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</si>
  <si>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</si>
  <si>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</si>
  <si>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</si>
  <si>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</si>
  <si>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</si>
  <si>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</si>
  <si>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</si>
  <si>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</si>
  <si>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</si>
  <si>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</si>
  <si>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</si>
  <si>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</si>
  <si>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</si>
  <si>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</si>
  <si>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</si>
  <si>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</si>
  <si>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</si>
  <si>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</si>
  <si>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</si>
  <si>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</si>
  <si>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</si>
  <si>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</si>
  <si>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</si>
  <si>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</si>
  <si>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</si>
  <si>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</si>
  <si>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</si>
  <si>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</si>
  <si>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</si>
  <si>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</si>
  <si>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</si>
  <si>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</si>
  <si>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</si>
  <si>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</si>
  <si>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</si>
  <si>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</si>
  <si>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</si>
  <si>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</si>
  <si>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</si>
  <si>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</si>
  <si>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</si>
  <si>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</si>
  <si>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</si>
  <si>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</si>
  <si>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</si>
  <si>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</si>
  <si>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</si>
  <si>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</si>
  <si>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</si>
  <si>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</si>
  <si>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</si>
  <si>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</si>
  <si>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</si>
  <si>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</si>
  <si>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</si>
  <si>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</si>
  <si>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</si>
  <si>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</si>
  <si>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</si>
  <si>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</si>
  <si>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</si>
  <si>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</si>
  <si>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</si>
  <si>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</si>
  <si>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</si>
  <si>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</si>
  <si>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</si>
  <si>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</si>
  <si>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</si>
  <si>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</si>
  <si>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</si>
  <si>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</si>
  <si>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</si>
  <si>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</si>
  <si>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</si>
  <si>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</si>
  <si>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</si>
  <si>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</si>
  <si>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</si>
  <si>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</si>
  <si>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</si>
  <si>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</si>
  <si>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</si>
  <si>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</si>
  <si>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</si>
  <si>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</si>
  <si>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</si>
  <si>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</si>
  <si>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</si>
  <si>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</si>
  <si>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</si>
  <si>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</si>
  <si>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</si>
  <si>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</si>
  <si>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</si>
  <si>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</si>
  <si>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</si>
  <si>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</si>
  <si>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</si>
  <si>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</si>
  <si>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</si>
  <si>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</si>
  <si>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</si>
  <si>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</si>
  <si>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</si>
  <si>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</si>
  <si>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</si>
  <si>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</si>
  <si>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</si>
  <si>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</si>
  <si>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</si>
  <si>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</si>
  <si>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</si>
  <si>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</si>
  <si>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</si>
  <si>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</si>
  <si>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</si>
  <si>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</si>
  <si>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</si>
  <si>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</si>
  <si>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</si>
  <si>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</si>
  <si>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</si>
  <si>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</si>
  <si>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</si>
  <si>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</si>
  <si>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</si>
  <si>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</si>
  <si>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</si>
  <si>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</si>
  <si>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</si>
  <si>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</si>
  <si>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</si>
  <si>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</si>
  <si>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</si>
  <si>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</si>
  <si>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</si>
  <si>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</si>
  <si>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</si>
  <si>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</si>
  <si>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</si>
  <si>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</si>
  <si>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</si>
  <si>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</si>
  <si>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</si>
  <si>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</si>
  <si>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</si>
  <si>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</si>
  <si>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</si>
  <si>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</si>
  <si>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</si>
  <si>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</si>
  <si>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</si>
  <si>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</si>
  <si>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</si>
  <si>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</si>
  <si>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</si>
  <si>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</si>
  <si>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</si>
  <si>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</si>
  <si>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</si>
  <si>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</si>
  <si>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</si>
  <si>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</si>
  <si>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</si>
  <si>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</si>
  <si>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</si>
  <si>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</si>
  <si>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</si>
  <si>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</si>
  <si>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</si>
  <si>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</si>
  <si>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</si>
  <si>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</si>
  <si>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</si>
  <si>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</si>
  <si>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</si>
  <si>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</si>
  <si>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</si>
  <si>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</si>
  <si>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</si>
  <si>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</si>
  <si>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</si>
  <si>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</si>
  <si>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</si>
  <si>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</si>
  <si>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</si>
  <si>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</si>
  <si>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</si>
  <si>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</si>
  <si>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</si>
  <si>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</si>
  <si>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</si>
  <si>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</si>
  <si>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</si>
  <si>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</si>
  <si>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</si>
  <si>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</si>
  <si>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</si>
  <si>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</si>
  <si>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</si>
  <si>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</si>
  <si>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</si>
  <si>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</si>
  <si>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</si>
  <si>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</si>
  <si>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</si>
  <si>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</si>
  <si>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</si>
  <si>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</si>
  <si>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</si>
  <si>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</si>
  <si>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</si>
  <si>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</si>
  <si>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</si>
  <si>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</si>
  <si>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</si>
  <si>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</si>
  <si>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</si>
  <si>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</si>
  <si>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</si>
  <si>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</si>
  <si>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</si>
  <si>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</si>
  <si>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</si>
  <si>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</si>
  <si>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</si>
  <si>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</si>
  <si>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</si>
  <si>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</si>
  <si>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</si>
  <si>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</si>
  <si>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</si>
  <si>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</si>
  <si>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</si>
  <si>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</si>
  <si>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</si>
  <si>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</si>
  <si>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</si>
  <si>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</si>
  <si>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</si>
  <si>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</si>
  <si>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</si>
  <si>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</si>
  <si>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</si>
  <si>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</si>
  <si>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</si>
  <si>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</si>
  <si>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</si>
  <si>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</si>
  <si>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</si>
  <si>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</si>
  <si>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</si>
  <si>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</si>
  <si>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</si>
  <si>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</si>
  <si>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</si>
  <si>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</si>
  <si>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</si>
  <si>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</si>
  <si>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</si>
  <si>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</si>
  <si>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</si>
  <si>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</si>
  <si>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</si>
  <si>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</si>
  <si>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</si>
  <si>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</si>
  <si>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</si>
  <si>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</si>
  <si>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</si>
  <si>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</si>
  <si>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</si>
  <si>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</si>
  <si>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</si>
  <si>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</si>
  <si>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</si>
  <si>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</si>
  <si>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</si>
  <si>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</si>
  <si>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</si>
  <si>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</si>
  <si>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</si>
  <si>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</si>
  <si>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</si>
  <si>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</si>
  <si>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</si>
  <si>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</si>
  <si>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</si>
  <si>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</si>
  <si>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</si>
  <si>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</si>
  <si>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</si>
  <si>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</si>
  <si>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</si>
  <si>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</si>
  <si>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</si>
  <si>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</si>
  <si>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</si>
  <si>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</si>
  <si>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</si>
  <si>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</si>
  <si>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</si>
  <si>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</si>
  <si>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</si>
  <si>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</si>
  <si>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</si>
  <si>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</si>
  <si>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</si>
  <si>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</si>
  <si>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</si>
  <si>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</si>
  <si>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</si>
  <si>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</si>
  <si>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</si>
  <si>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</si>
  <si>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</si>
  <si>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</si>
  <si>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</si>
  <si>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</si>
  <si>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</si>
  <si>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</si>
  <si>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</si>
  <si>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</si>
  <si>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</si>
  <si>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</si>
  <si>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</si>
  <si>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</si>
  <si>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</si>
  <si>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</si>
  <si>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</si>
  <si>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</si>
  <si>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</si>
  <si>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</si>
  <si>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</si>
  <si>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</si>
  <si>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</si>
  <si>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</si>
  <si>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</si>
  <si>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</si>
  <si>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</si>
  <si>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</si>
  <si>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</si>
  <si>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</si>
  <si>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</si>
  <si>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</si>
  <si>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</si>
  <si>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</si>
  <si>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</si>
  <si>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</si>
  <si>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</si>
  <si>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</si>
  <si>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</si>
  <si>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</si>
  <si>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</si>
  <si>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</si>
  <si>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</si>
  <si>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</si>
  <si>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</si>
  <si>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</si>
  <si>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</si>
  <si>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</si>
  <si>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</si>
  <si>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</si>
  <si>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</si>
  <si>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</si>
  <si>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</si>
  <si>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</si>
  <si>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</si>
  <si>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</si>
  <si>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</si>
  <si>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</si>
  <si>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</si>
  <si>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</si>
  <si>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</si>
  <si>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</si>
  <si>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</si>
  <si>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</si>
  <si>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</si>
  <si>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</si>
  <si>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</si>
  <si>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</si>
  <si>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</si>
  <si>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</si>
  <si>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</si>
  <si>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</si>
  <si>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</si>
  <si>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</si>
  <si>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</si>
  <si>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</si>
  <si>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</si>
  <si>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</si>
  <si>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</si>
  <si>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</si>
  <si>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</si>
  <si>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</si>
  <si>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</si>
  <si>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</si>
  <si>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</si>
  <si>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</si>
  <si>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</si>
  <si>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</si>
  <si>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</si>
  <si>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</si>
  <si>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</si>
  <si>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</si>
  <si>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</si>
  <si>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</si>
  <si>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</si>
  <si>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</si>
  <si>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</si>
  <si>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</si>
  <si>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</si>
  <si>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</si>
  <si>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</si>
  <si>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</si>
  <si>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</si>
  <si>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</si>
  <si>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</si>
  <si>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</si>
  <si>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</si>
  <si>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</si>
  <si>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</si>
  <si>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</si>
  <si>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</si>
  <si>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</si>
  <si>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</si>
  <si>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</si>
  <si>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</si>
  <si>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</si>
  <si>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</si>
  <si>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</si>
  <si>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</si>
  <si>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</si>
  <si>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</si>
  <si>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</si>
  <si>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</si>
  <si>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</si>
  <si>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</si>
  <si>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</si>
  <si>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</si>
  <si>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</si>
  <si>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</si>
  <si>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</si>
  <si>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</si>
  <si>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</si>
  <si>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</si>
  <si>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</si>
  <si>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</si>
  <si>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</si>
  <si>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</si>
  <si>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</si>
  <si>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</si>
  <si>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</si>
  <si>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</si>
  <si>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</si>
  <si>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</si>
  <si>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</si>
  <si>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</si>
  <si>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</si>
  <si>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</si>
  <si>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</si>
  <si>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</si>
  <si>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</si>
  <si>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</si>
  <si>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</si>
  <si>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</si>
  <si>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</si>
  <si>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</si>
  <si>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</si>
  <si>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</si>
  <si>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</si>
  <si>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</si>
  <si>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</si>
  <si>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</si>
  <si>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</si>
  <si>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</si>
  <si>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</si>
  <si>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</si>
  <si>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</si>
  <si>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</si>
  <si>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</si>
  <si>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</si>
  <si>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</si>
  <si>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</si>
  <si>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</si>
  <si>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</si>
  <si>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</si>
  <si>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</si>
  <si>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</si>
  <si>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</si>
  <si>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</si>
  <si>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</si>
  <si>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</si>
  <si>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</si>
  <si>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</si>
  <si>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</si>
  <si>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</si>
  <si>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</si>
  <si>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</si>
  <si>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</si>
  <si>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</si>
  <si>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</si>
  <si>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</si>
  <si>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</si>
  <si>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</si>
  <si>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</si>
  <si>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</si>
  <si>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</si>
  <si>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</si>
  <si>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</si>
  <si>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</si>
  <si>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</si>
  <si>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</si>
  <si>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</si>
  <si>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</si>
  <si>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</si>
  <si>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</si>
  <si>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</si>
  <si>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</si>
  <si>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</si>
  <si>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</si>
  <si>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</si>
  <si>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</si>
  <si>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</si>
  <si>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</si>
  <si>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</si>
  <si>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</si>
  <si>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</si>
  <si>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</si>
  <si>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</si>
  <si>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</si>
  <si>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</si>
  <si>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</si>
  <si>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</si>
  <si>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</si>
  <si>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</si>
  <si>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</si>
  <si>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</si>
  <si>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</si>
  <si>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</si>
  <si>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</si>
  <si>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</si>
  <si>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</si>
  <si>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</si>
  <si>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</si>
  <si>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</si>
  <si>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</si>
  <si>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</si>
  <si>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</si>
  <si>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</si>
  <si>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</si>
  <si>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</si>
  <si>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</si>
  <si>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</si>
  <si>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</si>
  <si>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</si>
  <si>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</si>
  <si>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</si>
  <si>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</si>
  <si>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</si>
  <si>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</si>
  <si>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</si>
  <si>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</si>
  <si>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</si>
  <si>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</si>
  <si>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</si>
  <si>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</si>
  <si>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</si>
  <si>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</si>
  <si>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</si>
  <si>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</si>
  <si>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</si>
  <si>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</si>
  <si>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</si>
  <si>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</si>
  <si>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</si>
  <si>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</si>
  <si>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</si>
  <si>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</si>
  <si>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</si>
  <si>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</si>
  <si>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</si>
  <si>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</si>
  <si>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</si>
  <si>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</si>
  <si>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</si>
  <si>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</si>
  <si>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</si>
  <si>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</si>
  <si>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</si>
  <si>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</si>
  <si>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</si>
  <si>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</si>
  <si>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</si>
  <si>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</si>
  <si>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</si>
  <si>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</si>
  <si>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</si>
  <si>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</si>
  <si>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</si>
  <si>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</si>
  <si>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</si>
  <si>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</si>
  <si>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</si>
  <si>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</si>
  <si>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</si>
  <si>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</si>
  <si>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</si>
  <si>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</si>
  <si>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</si>
  <si>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</si>
  <si>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</si>
  <si>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</si>
  <si>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</si>
  <si>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</si>
  <si>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</si>
  <si>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</si>
  <si>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</si>
  <si>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</si>
  <si>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</si>
  <si>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</si>
  <si>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</si>
  <si>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</si>
  <si>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</si>
  <si>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</si>
  <si>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</si>
  <si>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</si>
  <si>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</si>
  <si>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</si>
  <si>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</si>
  <si>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</si>
  <si>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</si>
  <si>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</si>
  <si>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</si>
  <si>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</si>
  <si>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</si>
  <si>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</si>
  <si>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</si>
  <si>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</si>
  <si>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</si>
  <si>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</si>
  <si>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</si>
  <si>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</si>
  <si>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</si>
  <si>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</si>
  <si>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</si>
  <si>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</si>
  <si>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</si>
  <si>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</si>
  <si>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</si>
  <si>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</si>
  <si>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</si>
  <si>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</si>
  <si>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</si>
  <si>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</si>
  <si>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</si>
  <si>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</si>
  <si>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</si>
  <si>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</si>
  <si>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</si>
  <si>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</si>
  <si>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</si>
  <si>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</si>
  <si>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</si>
  <si>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</si>
  <si>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</si>
  <si>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</si>
  <si>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</si>
  <si>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</si>
  <si>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</si>
  <si>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</si>
  <si>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</si>
  <si>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</si>
  <si>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</si>
  <si>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</si>
  <si>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</si>
  <si>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</si>
  <si>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</si>
  <si>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</si>
  <si>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</si>
  <si>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</si>
  <si>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</si>
  <si>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</si>
  <si>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</si>
  <si>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</si>
  <si>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</si>
  <si>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</si>
  <si>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</si>
  <si>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</si>
  <si>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</si>
  <si>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</si>
  <si>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</si>
  <si>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</si>
  <si>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</si>
  <si>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</si>
  <si>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</si>
  <si>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</si>
  <si>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</si>
  <si>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</si>
  <si>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</si>
  <si>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</si>
  <si>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</si>
  <si>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</si>
  <si>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</si>
  <si>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</si>
  <si>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</si>
  <si>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</si>
  <si>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</si>
  <si>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</si>
  <si>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</si>
  <si>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</si>
  <si>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</si>
  <si>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</si>
  <si>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</si>
  <si>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</si>
  <si>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</si>
  <si>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</si>
  <si>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</si>
  <si>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</si>
  <si>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</si>
  <si>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</si>
  <si>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</si>
  <si>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</si>
  <si>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</si>
  <si>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</si>
  <si>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</si>
  <si>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</si>
  <si>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</si>
  <si>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</si>
  <si>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</si>
  <si>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</si>
  <si>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</si>
  <si>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</si>
  <si>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</si>
  <si>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</si>
  <si>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</si>
  <si>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</si>
  <si>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</si>
  <si>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</si>
  <si>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</si>
  <si>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</si>
  <si>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</si>
  <si>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</si>
  <si>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</si>
  <si>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</si>
  <si>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</si>
  <si>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</si>
  <si>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</si>
  <si>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</si>
  <si>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</si>
  <si>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</si>
  <si>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</si>
  <si>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</si>
  <si>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</si>
  <si>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</si>
  <si>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</si>
  <si>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</si>
  <si>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</si>
  <si>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</si>
  <si>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</si>
  <si>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</si>
  <si>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</si>
  <si>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</si>
  <si>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</si>
  <si>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</si>
  <si>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</si>
  <si>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</si>
  <si>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</si>
  <si>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</si>
  <si>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</si>
  <si>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</si>
  <si>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</si>
  <si>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</si>
  <si>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</si>
  <si>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</si>
  <si>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</si>
  <si>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</si>
  <si>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</si>
  <si>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</si>
  <si>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</si>
  <si>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</si>
  <si>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</si>
  <si>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</si>
  <si>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</si>
  <si>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</si>
  <si>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</si>
  <si>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</si>
  <si>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</si>
  <si>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</si>
  <si>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</si>
  <si>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</si>
  <si>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</si>
  <si>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</si>
  <si>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</si>
  <si>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</si>
  <si>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</si>
  <si>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</si>
  <si>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</si>
  <si>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</si>
  <si>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</si>
  <si>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</si>
  <si>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</si>
  <si>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</si>
  <si>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</si>
  <si>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</si>
  <si>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</si>
  <si>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</si>
  <si>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</si>
  <si>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</si>
  <si>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</si>
  <si>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</si>
  <si>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</si>
  <si>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</si>
  <si>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</si>
  <si>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</si>
  <si>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</si>
  <si>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</si>
  <si>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</si>
  <si>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</si>
  <si>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</si>
  <si>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</si>
  <si>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</si>
  <si>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</si>
  <si>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</si>
  <si>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</si>
  <si>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</si>
  <si>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</si>
  <si>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</si>
  <si>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</si>
  <si>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</si>
  <si>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</si>
  <si>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</si>
  <si>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</si>
  <si>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</si>
  <si>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</si>
  <si>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</si>
  <si>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</si>
  <si>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</si>
  <si>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</si>
  <si>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</si>
  <si>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</si>
  <si>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</si>
  <si>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</si>
  <si>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</si>
  <si>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</si>
  <si>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</si>
  <si>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</si>
  <si>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</si>
  <si>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</si>
  <si>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</si>
  <si>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</si>
  <si>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</si>
  <si>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</si>
  <si>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</si>
  <si>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</si>
  <si>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</si>
  <si>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</si>
  <si>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</si>
  <si>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</si>
  <si>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</si>
  <si>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</si>
  <si>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</si>
  <si>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</si>
  <si>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</si>
  <si>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</si>
  <si>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</si>
  <si>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</si>
  <si>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</si>
  <si>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</si>
  <si>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</si>
  <si>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</si>
  <si>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</si>
  <si>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</si>
  <si>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</si>
  <si>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</si>
  <si>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</si>
  <si>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</si>
  <si>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</si>
  <si>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</si>
  <si>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</si>
  <si>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</si>
  <si>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</si>
  <si>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</si>
  <si>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</si>
  <si>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</si>
  <si>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</si>
  <si>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</si>
  <si>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</si>
  <si>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</si>
  <si>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</si>
  <si>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</si>
  <si>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</si>
  <si>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</si>
  <si>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</si>
  <si>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</si>
  <si>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</si>
  <si>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</si>
  <si>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</si>
  <si>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</si>
  <si>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</si>
  <si>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</si>
  <si>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</si>
  <si>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</si>
  <si>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</si>
  <si>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</si>
  <si>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</si>
  <si>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</si>
  <si>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</si>
  <si>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</si>
  <si>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</si>
  <si>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</si>
  <si>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</si>
  <si>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</si>
  <si>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</si>
  <si>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</si>
  <si>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</si>
  <si>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</si>
  <si>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</si>
  <si>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</si>
  <si>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</si>
  <si>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</si>
  <si>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</si>
  <si>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</si>
  <si>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</si>
  <si>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</si>
  <si>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</si>
  <si>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</si>
  <si>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</si>
  <si>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</si>
  <si>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</si>
  <si>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</si>
  <si>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</si>
  <si>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</si>
  <si>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</si>
  <si>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</si>
  <si>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</si>
  <si>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</si>
  <si>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</si>
  <si>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</si>
  <si>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</si>
  <si>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</si>
  <si>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</si>
  <si>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</si>
  <si>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</si>
  <si>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</si>
  <si>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</si>
  <si>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</si>
  <si>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</si>
  <si>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</si>
  <si>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</si>
  <si>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</si>
  <si>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</si>
  <si>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</si>
  <si>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</si>
  <si>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</si>
  <si>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</si>
  <si>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</si>
  <si>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</si>
  <si>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</si>
  <si>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</si>
  <si>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</si>
  <si>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</si>
  <si>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</si>
  <si>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</si>
  <si>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</si>
  <si>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</si>
  <si>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</si>
  <si>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</si>
  <si>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</si>
  <si>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</si>
  <si>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</si>
  <si>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</si>
  <si>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</si>
  <si>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</si>
  <si>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</si>
  <si>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</si>
  <si>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</si>
  <si>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</si>
  <si>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</si>
  <si>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</si>
  <si>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</si>
  <si>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</si>
  <si>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</si>
  <si>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</si>
  <si>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</si>
  <si>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</si>
  <si>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</si>
  <si>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</si>
  <si>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</si>
  <si>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</si>
  <si>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</si>
  <si>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</si>
  <si>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</si>
  <si>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</si>
  <si>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</si>
  <si>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</si>
  <si>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</si>
  <si>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</si>
  <si>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</si>
  <si>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</si>
  <si>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</si>
  <si>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</si>
  <si>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</si>
  <si>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</si>
  <si>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</si>
  <si>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</si>
  <si>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</si>
  <si>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</si>
  <si>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</si>
  <si>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</si>
  <si>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</si>
  <si>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</si>
  <si>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</si>
  <si>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</si>
  <si>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</si>
  <si>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</si>
  <si>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</si>
  <si>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</si>
  <si>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</si>
  <si>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</si>
  <si>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</si>
  <si>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</si>
  <si>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</si>
  <si>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</si>
  <si>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</si>
  <si>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</si>
  <si>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</si>
  <si>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</si>
  <si>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</si>
  <si>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</si>
  <si>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</si>
  <si>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</si>
  <si>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</si>
  <si>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</si>
  <si>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</si>
  <si>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</si>
  <si>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</si>
  <si>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</si>
  <si>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</si>
  <si>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</si>
  <si>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</si>
  <si>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</si>
  <si>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</si>
  <si>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</si>
  <si>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</si>
  <si>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</si>
  <si>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</si>
  <si>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</si>
  <si>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</si>
  <si>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</si>
  <si>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</si>
  <si>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</si>
  <si>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</si>
  <si>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</si>
  <si>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</si>
  <si>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</si>
  <si>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</si>
  <si>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</si>
  <si>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</si>
  <si>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</si>
  <si>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</si>
  <si>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</si>
  <si>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</si>
  <si>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</si>
  <si>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</si>
  <si>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</si>
  <si>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</si>
  <si>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</si>
  <si>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</si>
  <si>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</si>
  <si>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</si>
  <si>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</si>
  <si>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</si>
  <si>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</si>
  <si>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</si>
  <si>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</si>
  <si>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</si>
  <si>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</si>
  <si>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</si>
  <si>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</si>
  <si>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</si>
  <si>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</si>
  <si>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</si>
  <si>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</si>
  <si>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</si>
  <si>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</si>
  <si>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</si>
  <si>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</si>
  <si>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</si>
  <si>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</si>
  <si>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</si>
  <si>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</si>
  <si>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</si>
  <si>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</si>
  <si>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</si>
  <si>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</si>
  <si>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</si>
  <si>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</si>
  <si>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</si>
  <si>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</si>
  <si>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</si>
  <si>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</si>
  <si>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</si>
  <si>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</si>
  <si>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</si>
  <si>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</si>
  <si>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</si>
  <si>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</si>
  <si>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</si>
  <si>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</si>
  <si>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</si>
  <si>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</si>
  <si>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</si>
  <si>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</si>
  <si>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</si>
  <si>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</si>
  <si>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</si>
  <si>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</si>
  <si>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</si>
  <si>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</si>
  <si>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</si>
  <si>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</si>
  <si>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</si>
  <si>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</si>
  <si>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</si>
  <si>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</si>
  <si>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</si>
  <si>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</si>
  <si>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</si>
  <si>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</si>
  <si>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</si>
  <si>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</si>
  <si>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</si>
  <si>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</si>
  <si>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</si>
  <si>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</si>
  <si>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</si>
  <si>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</si>
  <si>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</si>
  <si>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</si>
  <si>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</si>
  <si>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</si>
  <si>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</si>
  <si>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</si>
  <si>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</si>
  <si>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</si>
  <si>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</si>
  <si>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</si>
  <si>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</si>
  <si>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</si>
  <si>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</si>
  <si>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</si>
  <si>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</si>
  <si>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</si>
  <si>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</si>
  <si>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</si>
  <si>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</si>
  <si>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</si>
  <si>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</si>
  <si>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</si>
  <si>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</si>
  <si>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</si>
  <si>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</si>
  <si>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</si>
  <si>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</si>
  <si>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</si>
  <si>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</si>
  <si>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</si>
  <si>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</si>
  <si>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</si>
  <si>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</si>
  <si>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</si>
  <si>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</si>
  <si>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</si>
  <si>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</si>
  <si>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</si>
  <si>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</si>
  <si>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</si>
  <si>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</si>
  <si>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</si>
  <si>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</si>
  <si>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</si>
  <si>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</si>
  <si>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</si>
  <si>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</si>
  <si>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</si>
  <si>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</si>
  <si>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</si>
  <si>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</si>
  <si>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</si>
  <si>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</si>
  <si>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</si>
  <si>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</si>
  <si>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</si>
  <si>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</si>
  <si>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</si>
  <si>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</si>
  <si>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</si>
  <si>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</si>
  <si>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</si>
  <si>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</si>
  <si>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</si>
  <si>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</si>
  <si>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</si>
  <si>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</si>
  <si>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</si>
  <si>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</si>
  <si>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</si>
  <si>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</si>
  <si>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</si>
  <si>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</si>
  <si>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</si>
  <si>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</si>
  <si>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</si>
  <si>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</si>
  <si>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</si>
  <si>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</si>
  <si>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</si>
  <si>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</si>
  <si>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</si>
  <si>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</si>
  <si>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</si>
  <si>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</si>
  <si>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</si>
  <si>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</si>
  <si>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</si>
  <si>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</si>
  <si>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</si>
  <si>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</si>
  <si>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</si>
  <si>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</si>
  <si>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</si>
  <si>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</si>
  <si>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</si>
  <si>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</si>
  <si>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</si>
  <si>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</si>
  <si>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</si>
  <si>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</si>
  <si>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</si>
  <si>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</si>
  <si>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</si>
  <si>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</si>
  <si>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</si>
  <si>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</si>
  <si>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</si>
  <si>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</si>
  <si>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</si>
  <si>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</si>
  <si>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</si>
  <si>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</si>
  <si>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</si>
  <si>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</si>
  <si>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</si>
  <si>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</si>
  <si>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</si>
  <si>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</si>
  <si>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</si>
  <si>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</si>
  <si>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</si>
  <si>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</si>
  <si>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</si>
  <si>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</si>
  <si>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</si>
  <si>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</si>
  <si>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</si>
  <si>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</si>
  <si>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</si>
  <si>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</si>
  <si>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</si>
  <si>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</si>
  <si>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</si>
  <si>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</si>
  <si>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</si>
  <si>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</si>
  <si>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</si>
  <si>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</si>
  <si>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</si>
  <si>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</si>
  <si>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</si>
  <si>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</si>
  <si>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</si>
  <si>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</si>
  <si>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</si>
  <si>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</si>
  <si>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</si>
  <si>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</si>
  <si>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</si>
  <si>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</si>
  <si>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</si>
  <si>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</si>
  <si>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</si>
  <si>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</si>
  <si>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</si>
  <si>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</si>
  <si>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</si>
  <si>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</si>
  <si>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</si>
  <si>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</si>
  <si>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</si>
  <si>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</si>
  <si>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</si>
  <si>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</si>
  <si>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</si>
  <si>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</si>
  <si>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</si>
  <si>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</si>
  <si>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</si>
  <si>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</si>
  <si>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</si>
  <si>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</si>
  <si>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</si>
  <si>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</si>
  <si>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</si>
  <si>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</si>
  <si>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</si>
  <si>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</si>
  <si>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</si>
  <si>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</si>
  <si>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</si>
  <si>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</si>
  <si>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</si>
  <si>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</si>
  <si>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</si>
  <si>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</si>
  <si>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</si>
  <si>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</si>
  <si>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</si>
  <si>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</si>
  <si>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</si>
  <si>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</si>
  <si>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</si>
  <si>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</si>
  <si>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</si>
  <si>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</si>
  <si>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</si>
  <si>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</si>
  <si>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</si>
  <si>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</si>
  <si>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</si>
  <si>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</si>
  <si>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</si>
  <si>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</si>
  <si>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</si>
  <si>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</si>
  <si>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</si>
  <si>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</si>
  <si>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</si>
  <si>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</si>
  <si>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</si>
  <si>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</si>
  <si>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</si>
  <si>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</si>
  <si>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</si>
  <si>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</si>
  <si>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</si>
  <si>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</si>
  <si>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</si>
  <si>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</si>
  <si>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</si>
  <si>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</si>
  <si>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</si>
  <si>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</si>
  <si>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</si>
  <si>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</si>
  <si>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</si>
  <si>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</si>
  <si>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</si>
  <si>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</si>
  <si>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</si>
  <si>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</si>
  <si>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</si>
  <si>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</si>
  <si>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</si>
  <si>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</si>
  <si>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</si>
  <si>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</si>
  <si>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</si>
  <si>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</si>
  <si>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</si>
  <si>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</si>
  <si>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</si>
  <si>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</si>
  <si>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</si>
  <si>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</si>
  <si>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</si>
  <si>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</si>
  <si>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</si>
  <si>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</si>
  <si>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</si>
  <si>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</si>
  <si>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</si>
  <si>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</si>
  <si>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</si>
  <si>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</si>
  <si>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</si>
  <si>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</si>
  <si>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</si>
  <si>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</si>
  <si>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</si>
  <si>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</si>
  <si>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</si>
  <si>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</si>
  <si>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</si>
  <si>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</si>
  <si>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</si>
  <si>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</si>
  <si>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</si>
  <si>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</si>
  <si>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</si>
  <si>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</si>
  <si>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</si>
  <si>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</si>
  <si>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</si>
  <si>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</si>
  <si>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</si>
  <si>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</si>
  <si>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</si>
  <si>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</si>
  <si>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</si>
  <si>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</si>
  <si>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</si>
  <si>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</si>
  <si>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</si>
  <si>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</si>
  <si>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</si>
  <si>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</si>
  <si>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</si>
  <si>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</si>
  <si>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</si>
  <si>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</si>
  <si>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</si>
  <si>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</si>
  <si>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</si>
  <si>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</si>
  <si>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</si>
  <si>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</si>
  <si>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</si>
  <si>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</si>
  <si>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</si>
  <si>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</si>
  <si>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</si>
  <si>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</si>
  <si>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</si>
  <si>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</si>
  <si>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</si>
  <si>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</si>
  <si>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</si>
  <si>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</si>
  <si>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</si>
  <si>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</si>
  <si>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</si>
  <si>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</si>
  <si>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</si>
  <si>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</si>
  <si>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</si>
  <si>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</si>
  <si>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</si>
  <si>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</si>
  <si>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</si>
  <si>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</si>
  <si>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</si>
  <si>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</si>
  <si>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</si>
  <si>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</si>
  <si>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</si>
  <si>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</si>
  <si>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</si>
  <si>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</si>
  <si>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</si>
  <si>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</si>
  <si>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</si>
  <si>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</si>
  <si>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</si>
  <si>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</si>
  <si>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</si>
  <si>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</si>
  <si>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</si>
  <si>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</si>
  <si>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</si>
  <si>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</si>
  <si>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</si>
  <si>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</si>
  <si>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</si>
  <si>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</si>
  <si>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</si>
  <si>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</si>
  <si>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</si>
  <si>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</si>
  <si>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</si>
  <si>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</si>
  <si>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</si>
  <si>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</si>
  <si>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</si>
  <si>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</si>
  <si>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</si>
  <si>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</si>
  <si>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</si>
  <si>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</si>
  <si>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</si>
  <si>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</si>
  <si>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</si>
  <si>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</si>
  <si>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</si>
  <si>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</si>
  <si>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</si>
  <si>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</si>
  <si>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</si>
  <si>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</si>
  <si>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</si>
  <si>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</si>
  <si>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</si>
  <si>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</si>
  <si>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</si>
  <si>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</si>
  <si>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</si>
  <si>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</si>
  <si>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</si>
  <si>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</si>
  <si>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</si>
  <si>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</si>
  <si>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</si>
  <si>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</si>
  <si>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</si>
  <si>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</si>
  <si>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</si>
  <si>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</si>
  <si>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</si>
  <si>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</si>
  <si>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</si>
  <si>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</si>
  <si>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</si>
  <si>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</si>
  <si>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</si>
  <si>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</si>
  <si>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</si>
  <si>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</si>
  <si>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</si>
  <si>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</si>
  <si>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</si>
  <si>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</si>
  <si>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</si>
  <si>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</si>
  <si>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</si>
  <si>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</si>
  <si>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</si>
  <si>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</si>
  <si>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</si>
  <si>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</si>
  <si>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</si>
  <si>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</si>
  <si>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</si>
  <si>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</si>
  <si>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</si>
  <si>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</si>
  <si>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</si>
  <si>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</si>
  <si>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</si>
  <si>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</si>
  <si>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</si>
  <si>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</si>
  <si>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</si>
  <si>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</si>
  <si>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</si>
  <si>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</si>
  <si>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</si>
  <si>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</si>
  <si>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</si>
  <si>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</si>
  <si>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</si>
  <si>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</si>
  <si>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</si>
  <si>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</si>
  <si>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</si>
  <si>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</si>
  <si>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</si>
  <si>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</si>
  <si>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</si>
  <si>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</si>
  <si>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</si>
  <si>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</si>
  <si>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</si>
  <si>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</si>
  <si>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</si>
  <si>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</si>
  <si>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</si>
  <si>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</si>
  <si>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</si>
  <si>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</si>
  <si>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</si>
  <si>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</si>
  <si>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</si>
  <si>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</si>
  <si>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</si>
  <si>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</si>
  <si>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</si>
  <si>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</si>
  <si>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</si>
  <si>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</si>
  <si>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</si>
  <si>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</si>
  <si>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</si>
  <si>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</si>
  <si>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</si>
  <si>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</si>
  <si>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</si>
  <si>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</si>
  <si>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</si>
  <si>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</si>
  <si>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</si>
  <si>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</si>
  <si>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</si>
  <si>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</si>
  <si>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</si>
  <si>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</si>
  <si>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</si>
  <si>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</si>
  <si>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</si>
  <si>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</si>
  <si>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</si>
  <si>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</si>
  <si>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</si>
  <si>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</si>
  <si>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</si>
  <si>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</si>
  <si>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</si>
  <si>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</si>
  <si>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</si>
  <si>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</si>
  <si>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</si>
  <si>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</si>
  <si>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</si>
  <si>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</si>
  <si>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</si>
  <si>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</si>
  <si>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</si>
  <si>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</si>
  <si>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</si>
  <si>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</si>
  <si>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</si>
  <si>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</si>
  <si>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</si>
  <si>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</si>
  <si>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</si>
  <si>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</si>
  <si>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</si>
  <si>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</si>
  <si>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</si>
  <si>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</si>
  <si>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</si>
  <si>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</si>
  <si>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</si>
  <si>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</si>
  <si>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</si>
  <si>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</si>
  <si>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</si>
  <si>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</si>
  <si>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</si>
  <si>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</si>
  <si>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</si>
  <si>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</si>
  <si>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</si>
  <si>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</si>
  <si>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</si>
  <si>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</si>
  <si>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</si>
  <si>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</si>
  <si>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</si>
  <si>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</si>
  <si>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</si>
  <si>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</si>
  <si>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</si>
  <si>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</si>
  <si>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</si>
  <si>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</si>
  <si>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</si>
  <si>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</si>
  <si>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</si>
  <si>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</si>
  <si>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</si>
  <si>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</si>
  <si>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</si>
  <si>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</si>
  <si>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</si>
  <si>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</si>
  <si>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</si>
  <si>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</si>
  <si>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</si>
  <si>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</si>
  <si>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</si>
  <si>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</si>
  <si>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</si>
  <si>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</si>
  <si>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</si>
  <si>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</si>
  <si>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</si>
  <si>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</si>
  <si>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</si>
  <si>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</si>
  <si>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</si>
  <si>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</si>
  <si>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</si>
  <si>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</si>
  <si>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</si>
  <si>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</si>
  <si>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</si>
  <si>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</si>
  <si>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</si>
  <si>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</si>
  <si>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</si>
  <si>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</si>
  <si>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</si>
  <si>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</si>
  <si>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</si>
  <si>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</si>
  <si>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</si>
  <si>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</si>
  <si>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</si>
  <si>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</si>
  <si>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</si>
  <si>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</si>
  <si>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</si>
  <si>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</si>
  <si>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</si>
  <si>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</si>
  <si>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</si>
  <si>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</si>
  <si>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</si>
  <si>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</si>
  <si>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</si>
  <si>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</si>
  <si>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</si>
  <si>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</si>
  <si>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</si>
  <si>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</si>
  <si>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</si>
  <si>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</si>
  <si>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</si>
  <si>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</si>
  <si>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</si>
  <si>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</si>
  <si>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</si>
  <si>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</si>
  <si>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</si>
  <si>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</si>
  <si>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</si>
  <si>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</si>
  <si>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</si>
  <si>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</si>
  <si>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</si>
  <si>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</si>
  <si>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</si>
  <si>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</si>
  <si>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</si>
  <si>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</si>
  <si>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</si>
  <si>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</si>
  <si>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</si>
  <si>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</si>
  <si>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</si>
  <si>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</si>
  <si>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</si>
  <si>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</si>
  <si>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</si>
  <si>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</si>
  <si>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</si>
  <si>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</si>
  <si>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</si>
  <si>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</si>
  <si>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</si>
  <si>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</si>
  <si>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</si>
  <si>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</si>
  <si>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</si>
  <si>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</si>
  <si>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</si>
  <si>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</si>
  <si>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</si>
  <si>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</si>
  <si>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</si>
  <si>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</si>
  <si>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</si>
  <si>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</si>
  <si>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</si>
  <si>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</si>
  <si>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</si>
  <si>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</si>
  <si>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</si>
  <si>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</si>
  <si>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</si>
  <si>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</si>
  <si>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</si>
  <si>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</si>
  <si>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</si>
  <si>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</si>
  <si>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</si>
  <si>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</si>
  <si>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</si>
  <si>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</si>
  <si>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</si>
  <si>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</si>
  <si>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</si>
  <si>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</si>
  <si>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</si>
  <si>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</si>
  <si>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</si>
  <si>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</si>
  <si>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</si>
  <si>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</si>
  <si>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</si>
  <si>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</si>
  <si>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</si>
  <si>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</si>
  <si>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</si>
  <si>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</si>
  <si>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</si>
  <si>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</si>
  <si>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</si>
  <si>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</si>
  <si>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</si>
  <si>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</si>
  <si>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</si>
  <si>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</si>
  <si>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</si>
  <si>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</si>
  <si>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</si>
  <si>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</si>
  <si>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</si>
  <si>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</si>
  <si>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</si>
  <si>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</si>
  <si>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</si>
  <si>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</si>
  <si>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</si>
  <si>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</si>
  <si>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</si>
  <si>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</si>
  <si>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</si>
  <si>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</si>
  <si>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</si>
  <si>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</si>
  <si>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</si>
  <si>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</si>
  <si>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</si>
  <si>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</si>
  <si>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</si>
  <si>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</si>
  <si>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</si>
  <si>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</si>
  <si>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</si>
  <si>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</si>
  <si>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</si>
  <si>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</si>
  <si>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</si>
  <si>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</si>
  <si>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</si>
  <si>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</si>
  <si>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</si>
  <si>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</si>
  <si>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</si>
  <si>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</si>
  <si>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</si>
  <si>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</si>
  <si>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</si>
  <si>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</si>
  <si>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</si>
  <si>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</si>
  <si>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</si>
  <si>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</si>
  <si>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</si>
  <si>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</si>
  <si>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</si>
  <si>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</si>
  <si>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</si>
  <si>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</si>
  <si>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</si>
  <si>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</si>
  <si>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</si>
  <si>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</si>
  <si>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</si>
  <si>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</si>
  <si>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</si>
  <si>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</si>
  <si>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</si>
  <si>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</si>
  <si>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</si>
  <si>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</si>
  <si>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</si>
  <si>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</si>
  <si>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</si>
  <si>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</si>
  <si>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</si>
  <si>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</si>
  <si>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</si>
  <si>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</si>
  <si>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</si>
  <si>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</si>
  <si>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</si>
  <si>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</si>
  <si>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</si>
  <si>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</si>
  <si>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</si>
  <si>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</si>
  <si>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</si>
  <si>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</si>
  <si>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</si>
  <si>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</si>
  <si>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</si>
  <si>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</si>
  <si>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</si>
  <si>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</si>
  <si>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</si>
  <si>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</si>
  <si>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</si>
  <si>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</si>
  <si>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</si>
  <si>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</si>
  <si>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</si>
  <si>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</si>
  <si>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</si>
  <si>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</si>
  <si>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</si>
  <si>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</si>
  <si>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</si>
  <si>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</si>
  <si>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</si>
  <si>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</si>
  <si>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</si>
  <si>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</si>
  <si>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</si>
  <si>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</si>
  <si>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</si>
  <si>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</si>
  <si>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</si>
  <si>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</si>
  <si>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</si>
  <si>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</si>
  <si>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</si>
  <si>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</si>
  <si>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</si>
  <si>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</si>
  <si>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</si>
  <si>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</si>
  <si>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</si>
  <si>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</si>
  <si>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</si>
  <si>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</si>
  <si>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</si>
  <si>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</si>
  <si>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</si>
  <si>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</si>
  <si>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</si>
  <si>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</si>
  <si>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</si>
  <si>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</si>
  <si>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</si>
  <si>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</si>
  <si>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</si>
  <si>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</si>
  <si>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</si>
  <si>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</si>
  <si>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</si>
  <si>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</si>
  <si>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</si>
  <si>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</si>
  <si>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</si>
  <si>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</si>
  <si>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</si>
  <si>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</si>
  <si>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</si>
  <si>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</si>
  <si>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</si>
  <si>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</si>
  <si>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</si>
  <si>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</si>
  <si>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</si>
  <si>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</si>
  <si>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</si>
  <si>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</si>
  <si>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</si>
  <si>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</si>
  <si>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</si>
  <si>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</si>
  <si>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</si>
  <si>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</si>
  <si>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</si>
  <si>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</si>
  <si>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</si>
  <si>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</si>
  <si>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</si>
  <si>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</si>
  <si>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</si>
  <si>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</si>
  <si>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</si>
  <si>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</si>
  <si>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</si>
  <si>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</si>
  <si>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</si>
  <si>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</si>
  <si>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</si>
  <si>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</si>
  <si>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</si>
  <si>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</si>
  <si>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</si>
  <si>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</si>
  <si>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</si>
  <si>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</si>
  <si>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</si>
  <si>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</si>
  <si>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</si>
  <si>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</si>
  <si>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</si>
  <si>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</si>
  <si>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</si>
  <si>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</si>
  <si>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</si>
  <si>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</si>
  <si>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</si>
  <si>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</si>
  <si>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</si>
  <si>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</si>
  <si>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</si>
  <si>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</si>
  <si>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</si>
  <si>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</si>
  <si>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</si>
  <si>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</si>
  <si>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</si>
  <si>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</si>
  <si>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</si>
  <si>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</si>
  <si>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</si>
  <si>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</si>
  <si>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</si>
  <si>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</si>
  <si>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</si>
  <si>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</si>
  <si>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</si>
  <si>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</si>
  <si>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</si>
  <si>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</si>
  <si>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</si>
  <si>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</si>
  <si>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</si>
  <si>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</si>
  <si>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</si>
  <si>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</si>
  <si>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</si>
  <si>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</si>
  <si>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</si>
  <si>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</si>
  <si>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</si>
  <si>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</si>
  <si>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</si>
  <si>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</si>
  <si>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</si>
  <si>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</si>
  <si>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</si>
  <si>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</si>
  <si>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</si>
  <si>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</si>
  <si>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</si>
  <si>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</si>
  <si>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</si>
  <si>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</si>
  <si>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</si>
  <si>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</si>
  <si>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</si>
  <si>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</si>
  <si>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</si>
  <si>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</si>
  <si>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</si>
  <si>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</si>
  <si>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</si>
  <si>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</si>
  <si>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</si>
  <si>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</si>
  <si>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</si>
  <si>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</si>
  <si>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</si>
  <si>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</si>
  <si>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</si>
  <si>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</si>
  <si>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</si>
  <si>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</si>
  <si>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</si>
  <si>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</si>
  <si>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</si>
  <si>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</si>
  <si>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</si>
  <si>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</si>
  <si>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</si>
  <si>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</si>
  <si>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</si>
  <si>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</si>
  <si>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</si>
  <si>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</si>
  <si>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</si>
  <si>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</si>
  <si>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</si>
  <si>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</si>
  <si>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</si>
  <si>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</si>
  <si>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</si>
  <si>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</si>
  <si>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</si>
  <si>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</si>
  <si>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</si>
  <si>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</si>
  <si>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</si>
  <si>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</si>
  <si>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</si>
  <si>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</si>
  <si>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</si>
  <si>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</si>
  <si>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</si>
  <si>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</si>
  <si>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</si>
  <si>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</si>
  <si>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</si>
  <si>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</si>
  <si>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</si>
  <si>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</si>
  <si>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</si>
  <si>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</si>
  <si>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</si>
  <si>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</si>
  <si>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</si>
  <si>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</si>
  <si>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</si>
  <si>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</si>
  <si>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</si>
  <si>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</si>
  <si>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</si>
  <si>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</si>
  <si>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</si>
  <si>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</si>
  <si>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</si>
  <si>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</si>
  <si>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</si>
  <si>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</si>
  <si>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</si>
  <si>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</si>
  <si>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</si>
  <si>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</si>
  <si>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</si>
  <si>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</si>
  <si>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</si>
  <si>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</si>
  <si>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</si>
  <si>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</si>
  <si>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</si>
  <si>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</si>
  <si>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</si>
  <si>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</si>
  <si>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</si>
  <si>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</si>
  <si>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</si>
  <si>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</si>
  <si>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</si>
  <si>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</si>
  <si>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</si>
  <si>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</si>
  <si>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</si>
  <si>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</si>
  <si>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</si>
  <si>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</si>
  <si>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</si>
  <si>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</si>
  <si>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</si>
  <si>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</si>
  <si>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</si>
  <si>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</si>
  <si>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</si>
  <si>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</si>
  <si>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</si>
  <si>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</si>
  <si>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</si>
  <si>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</si>
  <si>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</si>
  <si>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</si>
  <si>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</si>
  <si>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</si>
  <si>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</si>
  <si>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</si>
  <si>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</si>
  <si>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</si>
  <si>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</si>
  <si>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</si>
  <si>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</si>
  <si>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</si>
  <si>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</si>
  <si>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</si>
  <si>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</si>
  <si>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</si>
  <si>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</si>
  <si>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</si>
  <si>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</si>
  <si>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</si>
  <si>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</si>
  <si>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</si>
  <si>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</si>
  <si>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</si>
  <si>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</si>
  <si>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</si>
  <si>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</si>
  <si>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</si>
  <si>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</si>
  <si>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</si>
  <si>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</si>
  <si>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</si>
  <si>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</si>
  <si>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</si>
  <si>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</si>
  <si>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</si>
  <si>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</si>
  <si>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</si>
  <si>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</si>
  <si>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</si>
  <si>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</si>
  <si>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</si>
  <si>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</si>
  <si>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</si>
  <si>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</si>
  <si>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</si>
  <si>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</si>
  <si>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</si>
  <si>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</si>
  <si>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</si>
  <si>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</si>
  <si>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</si>
  <si>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</si>
  <si>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</si>
  <si>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</si>
  <si>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</si>
  <si>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</si>
  <si>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</si>
  <si>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</si>
  <si>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</si>
  <si>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</si>
  <si>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</si>
  <si>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</si>
  <si>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</si>
  <si>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</si>
  <si>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</si>
  <si>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</si>
  <si>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</si>
  <si>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</si>
  <si>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</si>
  <si>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</si>
  <si>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</si>
  <si>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</si>
  <si>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</si>
  <si>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</si>
  <si>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</si>
  <si>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</si>
  <si>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</si>
  <si>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</si>
  <si>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</si>
  <si>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</si>
  <si>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</si>
  <si>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</si>
  <si>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</si>
  <si>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</si>
  <si>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</si>
  <si>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</si>
  <si>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</si>
  <si>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</si>
  <si>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</si>
  <si>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</si>
  <si>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</si>
  <si>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</si>
  <si>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</si>
  <si>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</si>
  <si>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</si>
  <si>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</si>
  <si>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</si>
  <si>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</si>
  <si>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</si>
  <si>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</si>
  <si>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</si>
  <si>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</si>
  <si>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</si>
  <si>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</si>
  <si>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</si>
  <si>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</si>
  <si>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</si>
  <si>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</si>
  <si>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</si>
  <si>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</si>
  <si>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</si>
  <si>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</si>
  <si>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</si>
  <si>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</si>
  <si>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</si>
  <si>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</si>
  <si>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</si>
  <si>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</si>
  <si>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</si>
  <si>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</si>
  <si>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</si>
  <si>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</si>
  <si>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</si>
  <si>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</si>
  <si>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</si>
  <si>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</si>
  <si>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</si>
  <si>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</si>
  <si>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</si>
  <si>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</si>
  <si>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</si>
  <si>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</si>
  <si>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</si>
  <si>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</si>
  <si>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</si>
  <si>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</si>
  <si>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</si>
  <si>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</si>
  <si>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</si>
  <si>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</si>
  <si>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</si>
  <si>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</si>
  <si>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</si>
  <si>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</si>
  <si>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</si>
  <si>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</si>
  <si>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</si>
  <si>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</si>
  <si>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</si>
  <si>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</si>
  <si>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</si>
  <si>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</si>
  <si>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</si>
  <si>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</si>
  <si>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</si>
  <si>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</si>
  <si>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</si>
  <si>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</si>
  <si>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</si>
  <si>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</si>
  <si>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</si>
  <si>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</si>
  <si>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</si>
  <si>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</si>
  <si>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</si>
  <si>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</si>
  <si>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</si>
  <si>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</si>
  <si>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</si>
  <si>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</si>
  <si>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</si>
  <si>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</si>
  <si>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</si>
  <si>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</si>
  <si>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</si>
  <si>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</si>
  <si>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</si>
  <si>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</si>
  <si>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</si>
  <si>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</si>
  <si>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</si>
  <si>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</si>
  <si>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</si>
  <si>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</si>
  <si>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</si>
  <si>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</si>
  <si>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</si>
  <si>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</si>
  <si>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</si>
  <si>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</si>
  <si>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</si>
  <si>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</si>
  <si>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</si>
  <si>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</si>
  <si>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</si>
  <si>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</si>
  <si>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</si>
  <si>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</si>
  <si>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</si>
  <si>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</si>
  <si>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</si>
  <si>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</si>
  <si>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</si>
  <si>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</si>
  <si>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</si>
  <si>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</si>
  <si>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</si>
  <si>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</si>
  <si>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</si>
  <si>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</si>
  <si>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</si>
  <si>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</si>
  <si>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</si>
  <si>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</si>
  <si>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</si>
  <si>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</si>
  <si>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</si>
  <si>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</si>
  <si>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</si>
  <si>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</si>
  <si>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</si>
  <si>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</si>
  <si>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</si>
  <si>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</si>
  <si>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</si>
  <si>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</si>
  <si>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</si>
  <si>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</si>
  <si>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</si>
  <si>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</si>
  <si>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</si>
  <si>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</si>
  <si>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</si>
  <si>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</si>
  <si>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</si>
  <si>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</si>
  <si>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</si>
  <si>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</si>
  <si>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</si>
  <si>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</si>
  <si>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</si>
  <si>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</si>
  <si>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</si>
  <si>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</si>
  <si>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</si>
  <si>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</si>
  <si>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</si>
  <si>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</si>
  <si>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</si>
  <si>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</si>
  <si>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</si>
  <si>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</si>
  <si>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</si>
  <si>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</si>
  <si>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</si>
  <si>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</si>
  <si>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</si>
  <si>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</si>
  <si>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</si>
  <si>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</si>
  <si>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</si>
  <si>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</si>
  <si>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</si>
  <si>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</si>
  <si>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</si>
  <si>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</si>
  <si>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</si>
  <si>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</si>
  <si>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</si>
  <si>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</si>
  <si>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</si>
  <si>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</si>
  <si>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</si>
  <si>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</si>
  <si>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</si>
  <si>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</si>
  <si>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</si>
  <si>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</si>
  <si>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</si>
  <si>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</si>
  <si>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</si>
  <si>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</si>
  <si>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</si>
  <si>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</si>
  <si>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</si>
  <si>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</si>
  <si>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</si>
  <si>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</si>
  <si>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</si>
  <si>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</si>
  <si>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</si>
  <si>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</si>
  <si>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</si>
  <si>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</si>
  <si>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</si>
  <si>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</si>
  <si>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</si>
  <si>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</si>
  <si>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</si>
  <si>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</si>
  <si>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</si>
  <si>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</si>
  <si>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</si>
  <si>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</si>
  <si>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</si>
  <si>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</si>
  <si>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</si>
  <si>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</si>
  <si>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</si>
  <si>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</si>
  <si>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</si>
  <si>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</si>
  <si>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</si>
  <si>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</si>
  <si>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</si>
  <si>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</si>
  <si>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</si>
  <si>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</si>
  <si>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</si>
  <si>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</si>
  <si>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</si>
  <si>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</si>
  <si>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</si>
  <si>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</si>
  <si>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</si>
  <si>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</si>
  <si>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</si>
  <si>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</si>
  <si>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</si>
  <si>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</si>
  <si>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</si>
  <si>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</si>
  <si>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</si>
  <si>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</si>
  <si>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</si>
  <si>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</si>
  <si>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</si>
  <si>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</si>
  <si>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</si>
  <si>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</si>
  <si>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</si>
  <si>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</si>
  <si>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</si>
  <si>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</si>
  <si>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</si>
  <si>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</si>
  <si>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</si>
  <si>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</si>
  <si>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</si>
  <si>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</si>
  <si>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</si>
  <si>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</si>
  <si>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</si>
  <si>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</si>
  <si>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</si>
  <si>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</si>
  <si>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</si>
  <si>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</si>
  <si>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</si>
  <si>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</si>
  <si>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</si>
  <si>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</si>
  <si>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</si>
  <si>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</si>
  <si>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</si>
  <si>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</si>
  <si>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</si>
  <si>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</si>
  <si>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</si>
  <si>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</si>
  <si>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</si>
  <si>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</si>
  <si>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</si>
  <si>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</si>
  <si>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</si>
  <si>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</si>
  <si>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</si>
  <si>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</si>
  <si>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</si>
  <si>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</si>
  <si>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</si>
  <si>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</si>
  <si>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</si>
  <si>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</si>
  <si>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</si>
  <si>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</si>
  <si>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</si>
  <si>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</si>
  <si>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</si>
  <si>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</si>
  <si>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</si>
  <si>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</si>
  <si>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</si>
  <si>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</si>
  <si>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</si>
  <si>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</si>
  <si>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</si>
  <si>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</si>
  <si>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</si>
  <si>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</si>
  <si>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</si>
  <si>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</si>
  <si>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</si>
  <si>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</si>
  <si>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</si>
  <si>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</si>
  <si>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</si>
  <si>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</si>
  <si>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</si>
  <si>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</si>
  <si>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</si>
  <si>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</si>
  <si>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</si>
  <si>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</si>
  <si>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</si>
  <si>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</si>
  <si>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</si>
  <si>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</si>
  <si>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</si>
  <si>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</si>
  <si>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</si>
  <si>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</si>
  <si>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</si>
  <si>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</si>
  <si>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</si>
  <si>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</si>
  <si>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</si>
  <si>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</si>
  <si>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</si>
  <si>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</si>
  <si>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</si>
  <si>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</si>
  <si>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</si>
  <si>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</si>
  <si>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</si>
  <si>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</si>
  <si>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</si>
  <si>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</si>
  <si>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</si>
  <si>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</si>
  <si>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</si>
  <si>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</si>
  <si>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</si>
  <si>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</si>
  <si>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</si>
  <si>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</si>
  <si>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</si>
  <si>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</si>
  <si>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</si>
  <si>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</si>
  <si>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</si>
  <si>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</si>
  <si>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</si>
  <si>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</si>
  <si>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</si>
  <si>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</si>
  <si>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</si>
  <si>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</si>
  <si>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</si>
  <si>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</si>
  <si>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</si>
  <si>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</si>
  <si>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</si>
  <si>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</si>
  <si>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</si>
  <si>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</si>
  <si>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</si>
  <si>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</si>
  <si>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</si>
  <si>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</si>
  <si>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</si>
  <si>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</si>
  <si>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</si>
  <si>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</si>
  <si>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</si>
  <si>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</si>
  <si>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</si>
  <si>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</si>
  <si>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</si>
  <si>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</si>
  <si>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</si>
  <si>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</si>
  <si>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</si>
  <si>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</si>
  <si>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</si>
  <si>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</si>
  <si>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</si>
  <si>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</si>
  <si>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</si>
  <si>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</si>
  <si>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</si>
  <si>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</si>
  <si>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</si>
  <si>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</si>
  <si>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</si>
  <si>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</si>
  <si>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</si>
  <si>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</si>
  <si>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</si>
  <si>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</si>
  <si>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</si>
  <si>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</si>
  <si>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</si>
  <si>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</si>
  <si>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</si>
  <si>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</si>
  <si>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</si>
  <si>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</si>
  <si>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</si>
  <si>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</si>
  <si>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</si>
  <si>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</si>
  <si>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</si>
  <si>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</si>
  <si>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</si>
  <si>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</si>
  <si>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</si>
  <si>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</si>
  <si>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</si>
  <si>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</si>
  <si>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</si>
  <si>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</si>
  <si>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</si>
  <si>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</si>
  <si>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</si>
  <si>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</si>
  <si>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</si>
  <si>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</si>
  <si>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</si>
  <si>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</si>
  <si>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</si>
  <si>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</si>
  <si>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</si>
  <si>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</si>
  <si>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</si>
  <si>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</si>
  <si>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</si>
  <si>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</si>
  <si>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</si>
  <si>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</si>
  <si>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</si>
  <si>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</si>
  <si>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</si>
  <si>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</si>
  <si>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</si>
  <si>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</si>
  <si>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</si>
  <si>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</si>
  <si>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</si>
  <si>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</si>
  <si>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</si>
  <si>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</si>
  <si>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</si>
  <si>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</si>
  <si>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</si>
  <si>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</si>
  <si>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</si>
  <si>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</si>
  <si>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</si>
  <si>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</si>
  <si>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</si>
  <si>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</si>
  <si>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</si>
  <si>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</si>
  <si>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</si>
  <si>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</si>
  <si>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</si>
  <si>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</si>
  <si>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</si>
  <si>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</si>
  <si>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</si>
  <si>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</si>
  <si>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</si>
  <si>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</si>
  <si>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</si>
  <si>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</si>
  <si>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</si>
  <si>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</si>
  <si>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</si>
  <si>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</si>
  <si>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</si>
  <si>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</si>
  <si>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</si>
  <si>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</si>
  <si>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</si>
  <si>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</si>
  <si>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</si>
  <si>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</si>
  <si>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</si>
  <si>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</si>
  <si>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</si>
  <si>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</si>
  <si>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</si>
  <si>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</si>
  <si>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</si>
  <si>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</si>
  <si>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</si>
  <si>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</si>
  <si>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</si>
  <si>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</si>
  <si>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</si>
  <si>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</si>
  <si>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</si>
  <si>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</si>
  <si>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</si>
  <si>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</si>
  <si>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</si>
  <si>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</si>
  <si>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</si>
  <si>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</si>
  <si>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</si>
  <si>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</si>
  <si>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</si>
  <si>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</si>
  <si>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</si>
  <si>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</si>
  <si>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</si>
  <si>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</si>
  <si>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</si>
  <si>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</si>
  <si>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</si>
  <si>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</si>
  <si>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</si>
  <si>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</si>
  <si>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</si>
  <si>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</si>
  <si>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</si>
  <si>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</si>
  <si>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</si>
  <si>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</si>
  <si>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</si>
  <si>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</si>
  <si>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</si>
  <si>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</si>
  <si>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</si>
  <si>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</si>
  <si>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</si>
  <si>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</si>
  <si>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</si>
  <si>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</si>
  <si>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</si>
  <si>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</si>
  <si>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</si>
  <si>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</si>
  <si>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</si>
  <si>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</si>
  <si>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</si>
  <si>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</si>
  <si>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</si>
  <si>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</si>
  <si>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</si>
  <si>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</si>
  <si>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</si>
  <si>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</si>
  <si>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</si>
  <si>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</si>
  <si>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</si>
  <si>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</si>
  <si>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</si>
  <si>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</si>
  <si>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</si>
  <si>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</si>
  <si>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</si>
  <si>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</si>
  <si>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</si>
  <si>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</si>
  <si>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</si>
  <si>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</si>
  <si>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</si>
  <si>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</si>
  <si>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</si>
  <si>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</si>
  <si>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</si>
  <si>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</si>
  <si>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</si>
  <si>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</si>
  <si>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</si>
  <si>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</si>
  <si>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</si>
  <si>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</si>
  <si>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</si>
  <si>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</si>
  <si>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</si>
  <si>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</si>
  <si>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</si>
  <si>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</si>
  <si>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</si>
  <si>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</si>
  <si>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</si>
  <si>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</si>
  <si>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</si>
  <si>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</si>
  <si>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</si>
  <si>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</si>
  <si>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</si>
  <si>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</si>
  <si>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</si>
  <si>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</si>
  <si>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</si>
  <si>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</si>
  <si>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</si>
  <si>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</si>
  <si>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</si>
  <si>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</si>
  <si>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</si>
  <si>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</si>
  <si>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</si>
  <si>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</si>
  <si>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</si>
  <si>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</si>
  <si>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</si>
  <si>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</si>
  <si>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</si>
  <si>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</si>
  <si>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</si>
  <si>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</si>
  <si>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</si>
  <si>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</si>
  <si>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</si>
  <si>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</si>
  <si>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</si>
  <si>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</si>
  <si>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</si>
  <si>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</si>
  <si>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</si>
  <si>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</si>
  <si>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</si>
  <si>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</si>
  <si>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</si>
  <si>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</si>
  <si>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</si>
  <si>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</si>
  <si>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</si>
  <si>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</si>
  <si>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</si>
  <si>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</si>
  <si>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</si>
  <si>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</si>
  <si>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</si>
  <si>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</si>
  <si>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</si>
  <si>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</si>
  <si>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</si>
  <si>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</si>
  <si>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</si>
  <si>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</si>
  <si>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</si>
  <si>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</si>
  <si>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</si>
  <si>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</si>
  <si>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</si>
  <si>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</si>
  <si>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</si>
  <si>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</si>
  <si>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</si>
  <si>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</si>
  <si>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</si>
  <si>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</si>
  <si>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</si>
  <si>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</si>
  <si>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</si>
  <si>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</si>
  <si>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</si>
  <si>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</si>
  <si>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</si>
  <si>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</si>
  <si>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</si>
  <si>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</si>
  <si>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</si>
  <si>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</si>
  <si>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</si>
  <si>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</si>
  <si>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</si>
  <si>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</si>
  <si>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</si>
  <si>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</si>
  <si>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</si>
  <si>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</si>
  <si>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</si>
  <si>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</si>
  <si>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</si>
  <si>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</si>
  <si>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</si>
  <si>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</si>
  <si>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</si>
  <si>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</si>
  <si>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</si>
  <si>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</si>
  <si>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</si>
  <si>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</si>
  <si>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</si>
  <si>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</si>
  <si>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</si>
  <si>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</si>
  <si>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</si>
  <si>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</si>
  <si>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</si>
  <si>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</si>
  <si>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</si>
  <si>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</si>
  <si>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</si>
  <si>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</si>
  <si>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</si>
  <si>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</si>
  <si>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</si>
  <si>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</si>
  <si>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</si>
  <si>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</si>
  <si>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</si>
  <si>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</si>
  <si>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</si>
  <si>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</si>
  <si>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</si>
  <si>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</si>
  <si>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</si>
  <si>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</si>
  <si>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</si>
  <si>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</si>
  <si>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</si>
  <si>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</si>
  <si>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</si>
  <si>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</si>
  <si>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</si>
  <si>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</si>
  <si>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</si>
  <si>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</si>
  <si>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</si>
  <si>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</si>
  <si>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</si>
  <si>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</si>
  <si>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</si>
  <si>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</si>
  <si>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</si>
  <si>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</si>
  <si>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</si>
  <si>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</si>
  <si>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</si>
  <si>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</si>
  <si>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</si>
  <si>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</si>
  <si>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</si>
  <si>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</si>
  <si>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</si>
  <si>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</si>
  <si>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</si>
  <si>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</si>
  <si>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</si>
  <si>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</si>
  <si>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</si>
  <si>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</si>
  <si>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</si>
  <si>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</si>
  <si>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</si>
  <si>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</si>
  <si>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</si>
  <si>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</si>
  <si>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</si>
  <si>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</si>
  <si>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</si>
  <si>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</si>
  <si>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</si>
  <si>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</si>
  <si>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</si>
  <si>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</si>
  <si>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</si>
  <si>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</si>
  <si>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</si>
  <si>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</si>
  <si>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</si>
  <si>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</si>
  <si>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</si>
  <si>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</si>
  <si>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</si>
  <si>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</si>
  <si>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</si>
  <si>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</si>
  <si>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</si>
  <si>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</si>
  <si>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</si>
  <si>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</si>
  <si>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</si>
  <si>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</si>
  <si>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</si>
  <si>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</si>
  <si>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</si>
  <si>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</si>
  <si>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</si>
  <si>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</si>
  <si>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</si>
  <si>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</si>
  <si>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</si>
  <si>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</si>
  <si>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</si>
  <si>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</si>
  <si>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</si>
  <si>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</si>
  <si>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</si>
  <si>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</si>
  <si>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</si>
  <si>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</si>
  <si>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</si>
  <si>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</si>
  <si>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</si>
  <si>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</si>
  <si>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</si>
  <si>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</si>
  <si>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</si>
  <si>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</si>
  <si>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</si>
  <si>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</si>
  <si>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</si>
  <si>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</si>
  <si>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</si>
  <si>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</si>
  <si>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</si>
  <si>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</si>
  <si>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</si>
  <si>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</si>
  <si>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</si>
  <si>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</si>
  <si>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</si>
  <si>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</si>
  <si>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</si>
  <si>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</si>
  <si>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</si>
  <si>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</si>
  <si>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</si>
  <si>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</si>
  <si>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</si>
  <si>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</si>
  <si>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</si>
  <si>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</si>
  <si>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</si>
  <si>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</si>
  <si>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</si>
  <si>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</si>
  <si>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</si>
  <si>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</si>
  <si>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</si>
  <si>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</si>
  <si>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</si>
  <si>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</si>
  <si>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</si>
  <si>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</si>
  <si>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</si>
  <si>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</si>
  <si>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</si>
  <si>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</si>
  <si>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</si>
  <si>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</si>
  <si>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</si>
  <si>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</si>
  <si>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</si>
  <si>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</si>
  <si>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</si>
  <si>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</si>
  <si>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</si>
  <si>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</si>
  <si>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</si>
  <si>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</si>
  <si>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</si>
  <si>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</si>
  <si>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</si>
  <si>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</si>
  <si>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</si>
  <si>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</si>
  <si>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</si>
  <si>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</si>
  <si>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</si>
  <si>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</si>
  <si>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</si>
  <si>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</si>
  <si>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</si>
  <si>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</si>
  <si>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</si>
  <si>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</si>
  <si>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</si>
  <si>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</si>
  <si>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</si>
  <si>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</si>
  <si>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</si>
  <si>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</si>
  <si>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</si>
  <si>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</si>
  <si>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</si>
  <si>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</si>
  <si>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</si>
  <si>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</si>
  <si>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</si>
  <si>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</si>
  <si>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</si>
  <si>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</si>
  <si>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</si>
  <si>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</si>
  <si>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</si>
  <si>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</si>
  <si>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</si>
  <si>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</si>
  <si>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</si>
  <si>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</si>
  <si>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</si>
  <si>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</si>
  <si>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</si>
  <si>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</si>
  <si>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</si>
  <si>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</si>
  <si>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</si>
  <si>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</si>
  <si>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</si>
  <si>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</si>
  <si>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</si>
  <si>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</si>
  <si>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</si>
  <si>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</si>
  <si>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</si>
  <si>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</si>
  <si>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</si>
  <si>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</si>
  <si>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</si>
  <si>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</si>
  <si>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</si>
  <si>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</si>
  <si>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</si>
  <si>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</si>
  <si>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</si>
  <si>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</si>
  <si>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</si>
  <si>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</si>
  <si>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</si>
  <si>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</si>
  <si>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</si>
  <si>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</si>
  <si>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</si>
  <si>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</si>
  <si>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</si>
  <si>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</si>
  <si>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</si>
  <si>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</si>
  <si>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</si>
  <si>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</si>
  <si>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</si>
  <si>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</si>
  <si>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</si>
  <si>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</si>
  <si>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</si>
  <si>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</si>
  <si>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</si>
  <si>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</si>
  <si>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</si>
  <si>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</si>
  <si>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</si>
  <si>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</si>
  <si>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</si>
  <si>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</si>
  <si>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</si>
  <si>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</si>
  <si>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</si>
  <si>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</si>
  <si>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</si>
  <si>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</si>
  <si>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</si>
  <si>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</si>
  <si>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</si>
  <si>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</si>
  <si>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</si>
  <si>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</si>
  <si>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</si>
  <si>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</si>
  <si>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</si>
  <si>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</si>
  <si>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</si>
  <si>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</si>
  <si>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</si>
  <si>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</si>
  <si>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</si>
  <si>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</si>
  <si>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</si>
  <si>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</si>
  <si>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</si>
  <si>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</si>
  <si>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</si>
  <si>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</si>
  <si>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</si>
  <si>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</si>
  <si>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</si>
  <si>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</si>
  <si>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</si>
  <si>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</si>
  <si>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</si>
  <si>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</si>
  <si>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</si>
  <si>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</si>
  <si>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</si>
  <si>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</si>
  <si>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</si>
  <si>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</si>
  <si>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</si>
  <si>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</si>
  <si>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</si>
  <si>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</si>
  <si>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</si>
  <si>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</si>
  <si>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</si>
  <si>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</si>
  <si>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</si>
  <si>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</si>
  <si>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</si>
  <si>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</si>
  <si>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</si>
  <si>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</si>
  <si>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</si>
  <si>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</si>
  <si>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</si>
  <si>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</si>
  <si>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</si>
  <si>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</si>
  <si>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</si>
  <si>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</si>
  <si>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</si>
  <si>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</si>
  <si>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</si>
  <si>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</si>
  <si>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</si>
  <si>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</si>
  <si>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</si>
  <si>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</si>
  <si>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</si>
  <si>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</si>
  <si>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</si>
  <si>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</si>
  <si>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</si>
  <si>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</si>
  <si>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</si>
  <si>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</si>
  <si>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</si>
  <si>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</si>
  <si>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</si>
  <si>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</si>
  <si>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</si>
  <si>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</si>
  <si>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</si>
  <si>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</si>
  <si>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</si>
  <si>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</si>
  <si>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</si>
  <si>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</si>
  <si>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</si>
  <si>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</si>
  <si>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</si>
  <si>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</si>
  <si>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</si>
  <si>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</si>
  <si>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</si>
  <si>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</si>
  <si>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</si>
  <si>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</si>
  <si>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</si>
  <si>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</si>
  <si>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</si>
  <si>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</si>
  <si>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</si>
  <si>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</si>
  <si>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</si>
  <si>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</si>
  <si>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</si>
  <si>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</si>
  <si>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</si>
  <si>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</si>
  <si>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</si>
  <si>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</si>
  <si>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</si>
  <si>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</si>
  <si>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</si>
  <si>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</si>
  <si>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</si>
  <si>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</si>
  <si>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</si>
  <si>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</si>
  <si>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</si>
  <si>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</si>
  <si>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</si>
  <si>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</si>
  <si>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</si>
  <si>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</si>
  <si>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</si>
  <si>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</si>
  <si>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</si>
  <si>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</si>
  <si>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</si>
  <si>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</si>
  <si>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</si>
  <si>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</si>
  <si>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</si>
  <si>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</si>
  <si>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</si>
  <si>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</si>
  <si>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</si>
  <si>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</si>
  <si>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</si>
  <si>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</si>
  <si>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</si>
  <si>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</si>
  <si>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</si>
  <si>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</si>
  <si>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</si>
  <si>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</si>
  <si>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</si>
  <si>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</si>
  <si>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</si>
  <si>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</si>
  <si>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</si>
  <si>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</si>
  <si>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</si>
  <si>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</si>
  <si>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</si>
  <si>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</si>
  <si>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</si>
  <si>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</si>
  <si>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</si>
  <si>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</si>
  <si>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</si>
  <si>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</si>
  <si>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</si>
  <si>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</si>
  <si>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</si>
  <si>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</si>
  <si>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</si>
  <si>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</si>
  <si>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</si>
  <si>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</si>
  <si>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</si>
  <si>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</si>
  <si>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</si>
  <si>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</si>
  <si>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</si>
  <si>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</si>
  <si>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</si>
  <si>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</si>
  <si>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</si>
  <si>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</si>
  <si>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</si>
  <si>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</si>
  <si>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</si>
  <si>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</si>
  <si>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</si>
  <si>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</si>
  <si>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</si>
  <si>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</si>
  <si>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</si>
  <si>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</si>
  <si>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</si>
  <si>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</si>
  <si>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</si>
  <si>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</si>
  <si>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</si>
  <si>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</si>
  <si>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</si>
  <si>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</si>
  <si>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</si>
  <si>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</si>
  <si>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</si>
  <si>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</si>
  <si>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</si>
  <si>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</si>
  <si>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</si>
  <si>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</si>
  <si>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</si>
  <si>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</si>
  <si>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</si>
  <si>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</si>
  <si>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</si>
  <si>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</si>
  <si>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</si>
  <si>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</si>
  <si>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</si>
  <si>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</si>
  <si>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</si>
  <si>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</si>
  <si>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</si>
  <si>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</si>
  <si>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</si>
  <si>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</si>
  <si>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</si>
  <si>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</si>
  <si>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</si>
  <si>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</si>
  <si>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</si>
  <si>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</si>
  <si>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</si>
  <si>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</si>
  <si>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</si>
  <si>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</si>
  <si>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</si>
  <si>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</si>
  <si>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</si>
  <si>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</si>
  <si>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</si>
  <si>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</si>
  <si>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</si>
  <si>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</si>
  <si>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</si>
  <si>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</si>
  <si>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</si>
  <si>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</si>
  <si>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</si>
  <si>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</si>
  <si>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</si>
  <si>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</si>
  <si>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</si>
  <si>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</si>
  <si>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</si>
  <si>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</si>
  <si>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</si>
  <si>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</si>
  <si>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</si>
  <si>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</si>
  <si>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</si>
  <si>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</si>
  <si>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</si>
  <si>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</si>
  <si>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</si>
  <si>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</si>
  <si>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</si>
  <si>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</si>
  <si>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</si>
  <si>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</si>
  <si>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</si>
  <si>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</si>
  <si>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</si>
  <si>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</si>
  <si>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</si>
  <si>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</si>
  <si>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</si>
  <si>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</si>
  <si>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</si>
  <si>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</si>
  <si>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</si>
  <si>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</si>
  <si>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</si>
  <si>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</si>
  <si>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</si>
  <si>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</si>
  <si>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</si>
  <si>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</si>
  <si>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</si>
  <si>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</si>
  <si>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</si>
  <si>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</si>
  <si>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</si>
  <si>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</si>
  <si>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</si>
  <si>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</si>
  <si>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</si>
  <si>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</si>
  <si>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</si>
  <si>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</si>
  <si>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</si>
  <si>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</si>
  <si>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</si>
  <si>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</si>
  <si>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</si>
  <si>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</si>
  <si>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</si>
  <si>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</si>
  <si>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</si>
  <si>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</si>
  <si>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</si>
  <si>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</si>
  <si>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</si>
  <si>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</si>
  <si>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</si>
  <si>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</si>
  <si>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</si>
  <si>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</si>
  <si>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</si>
  <si>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</si>
  <si>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</si>
  <si>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</si>
  <si>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</si>
  <si>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</si>
  <si>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</si>
  <si>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</si>
  <si>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</si>
  <si>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</si>
  <si>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</si>
  <si>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</si>
  <si>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</si>
  <si>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</si>
  <si>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</si>
  <si>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</si>
  <si>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</si>
  <si>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</si>
  <si>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</si>
  <si>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</si>
  <si>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</si>
  <si>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</si>
  <si>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</si>
  <si>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</si>
  <si>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</si>
  <si>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</si>
  <si>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</si>
  <si>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</si>
  <si>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</si>
  <si>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</si>
  <si>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</si>
  <si>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</si>
  <si>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</si>
  <si>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</si>
  <si>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</si>
  <si>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</si>
  <si>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</si>
  <si>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</si>
  <si>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</si>
  <si>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</si>
  <si>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</si>
  <si>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</si>
  <si>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</si>
  <si>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</si>
  <si>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</si>
  <si>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</si>
  <si>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</si>
  <si>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</si>
  <si>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</si>
  <si>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</si>
  <si>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</si>
  <si>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</si>
  <si>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</si>
  <si>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</si>
  <si>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</si>
  <si>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</si>
  <si>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</si>
  <si>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</si>
  <si>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</si>
  <si>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</si>
  <si>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</si>
  <si>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</si>
  <si>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</si>
  <si>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</si>
  <si>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</si>
  <si>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</si>
  <si>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</si>
  <si>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</si>
  <si>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</si>
  <si>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</si>
  <si>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</si>
  <si>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</si>
  <si>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</si>
  <si>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</si>
  <si>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</si>
  <si>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</si>
  <si>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</si>
  <si>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</si>
  <si>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</si>
  <si>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</si>
  <si>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</si>
  <si>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</si>
  <si>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</si>
  <si>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</si>
  <si>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</si>
  <si>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</si>
  <si>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</si>
  <si>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</si>
  <si>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</si>
  <si>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</si>
  <si>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</si>
  <si>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</si>
  <si>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</si>
  <si>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</si>
  <si>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</si>
  <si>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</si>
  <si>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</si>
  <si>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</si>
  <si>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</si>
  <si>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</si>
  <si>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</si>
  <si>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</si>
  <si>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</si>
  <si>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</si>
  <si>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</si>
  <si>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</si>
  <si>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</si>
  <si>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</si>
  <si>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</si>
  <si>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</si>
  <si>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</si>
  <si>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</si>
  <si>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</si>
  <si>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</si>
  <si>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</si>
  <si>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</si>
  <si>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</si>
  <si>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</si>
  <si>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</si>
  <si>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</si>
  <si>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</si>
  <si>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</si>
  <si>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</si>
  <si>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</si>
  <si>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</si>
  <si>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</si>
  <si>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</si>
  <si>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</si>
  <si>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</si>
  <si>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</si>
  <si>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</si>
  <si>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</si>
  <si>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</si>
  <si>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</si>
  <si>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</si>
  <si>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</si>
  <si>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</si>
  <si>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</si>
  <si>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</si>
  <si>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</si>
  <si>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</si>
  <si>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</si>
  <si>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</si>
  <si>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</si>
  <si>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</si>
  <si>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</si>
  <si>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</si>
  <si>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</si>
  <si>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</si>
  <si>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</si>
  <si>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</si>
  <si>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</si>
  <si>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</si>
  <si>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</si>
  <si>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</si>
  <si>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</si>
  <si>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</si>
  <si>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</si>
  <si>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</si>
  <si>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</si>
  <si>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</si>
  <si>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</si>
  <si>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</si>
  <si>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</si>
  <si>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</si>
  <si>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</si>
  <si>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</si>
  <si>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</si>
  <si>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</si>
  <si>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</si>
  <si>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</si>
  <si>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</si>
  <si>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</si>
  <si>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</si>
  <si>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</si>
  <si>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</si>
  <si>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</si>
  <si>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</si>
  <si>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</si>
  <si>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</si>
  <si>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</si>
  <si>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</si>
  <si>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</si>
  <si>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</si>
  <si>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</si>
  <si>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</si>
  <si>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</si>
  <si>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</si>
  <si>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</si>
  <si>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</si>
  <si>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</si>
  <si>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</si>
  <si>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</si>
  <si>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</si>
  <si>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</si>
  <si>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</si>
  <si>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</si>
  <si>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</si>
  <si>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</si>
  <si>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</si>
  <si>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</si>
  <si>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</si>
  <si>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</si>
  <si>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</si>
  <si>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</si>
  <si>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</si>
  <si>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</si>
  <si>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</si>
  <si>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</si>
  <si>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</si>
  <si>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</si>
  <si>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</si>
  <si>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</si>
  <si>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</si>
  <si>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</si>
  <si>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</si>
  <si>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</si>
  <si>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</si>
  <si>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</si>
  <si>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</si>
  <si>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</si>
  <si>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</si>
  <si>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</si>
  <si>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</si>
  <si>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</si>
  <si>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</si>
  <si>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</si>
  <si>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</si>
  <si>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</si>
  <si>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</si>
  <si>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</si>
  <si>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</si>
  <si>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</si>
  <si>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</si>
  <si>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</si>
  <si>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</si>
  <si>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</si>
  <si>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</si>
  <si>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</si>
  <si>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</si>
  <si>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</si>
  <si>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</si>
  <si>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</si>
  <si>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</si>
  <si>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</si>
  <si>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</si>
  <si>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</si>
  <si>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</si>
  <si>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</si>
  <si>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</si>
  <si>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</si>
  <si>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</si>
  <si>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</si>
  <si>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</si>
  <si>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</si>
  <si>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</si>
  <si>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</si>
  <si>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</si>
  <si>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</si>
  <si>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</si>
  <si>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</si>
  <si>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</si>
  <si>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</si>
  <si>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</si>
  <si>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</si>
  <si>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</si>
  <si>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</si>
  <si>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</si>
  <si>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</si>
  <si>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</si>
  <si>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</si>
  <si>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</si>
  <si>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</si>
  <si>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</si>
  <si>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</si>
  <si>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</si>
  <si>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</si>
  <si>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</si>
  <si>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</si>
  <si>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</si>
  <si>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</si>
  <si>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</si>
  <si>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</si>
  <si>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</si>
  <si>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</si>
  <si>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</si>
  <si>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</si>
  <si>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</si>
  <si>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</si>
  <si>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</si>
  <si>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</si>
  <si>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</si>
  <si>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</si>
  <si>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</si>
  <si>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</si>
  <si>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</si>
  <si>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</si>
  <si>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</si>
  <si>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</si>
  <si>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</si>
  <si>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</si>
  <si>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</si>
  <si>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</si>
  <si>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</si>
  <si>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</si>
  <si>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</si>
  <si>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</si>
  <si>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</si>
  <si>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</si>
  <si>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</si>
  <si>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</si>
  <si>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</si>
  <si>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</si>
  <si>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</si>
  <si>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</si>
  <si>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</si>
  <si>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</si>
  <si>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</si>
  <si>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</si>
  <si>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</si>
  <si>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</si>
  <si>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</si>
  <si>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</si>
  <si>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</si>
  <si>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</si>
  <si>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</si>
  <si>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</si>
  <si>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</si>
  <si>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</si>
  <si>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</si>
  <si>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</si>
  <si>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</si>
  <si>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</si>
  <si>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</si>
  <si>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</si>
  <si>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</si>
  <si>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</si>
  <si>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</si>
  <si>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</si>
  <si>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</si>
  <si>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</si>
  <si>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</si>
  <si>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</si>
  <si>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</si>
  <si>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</si>
  <si>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</si>
  <si>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</si>
  <si>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</si>
  <si>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</si>
  <si>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</si>
  <si>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</si>
  <si>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</si>
  <si>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</si>
  <si>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</si>
  <si>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</si>
  <si>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</si>
  <si>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</si>
  <si>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</si>
  <si>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</si>
  <si>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</si>
  <si>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</si>
  <si>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</si>
  <si>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</si>
  <si>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</si>
  <si>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</si>
  <si>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</si>
  <si>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</si>
  <si>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</si>
  <si>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</si>
  <si>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</si>
  <si>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</si>
  <si>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</si>
  <si>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</si>
  <si>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</si>
  <si>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</si>
  <si>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</si>
  <si>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</si>
  <si>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</si>
  <si>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</si>
  <si>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</si>
  <si>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</si>
  <si>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</si>
  <si>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</si>
  <si>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</si>
  <si>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</si>
  <si>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</si>
  <si>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</si>
  <si>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</si>
  <si>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</si>
  <si>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</si>
  <si>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</si>
  <si>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</si>
  <si>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</si>
  <si>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</si>
  <si>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</si>
  <si>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</si>
  <si>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</si>
  <si>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</si>
  <si>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</si>
  <si>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</si>
  <si>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</si>
  <si>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</si>
  <si>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</si>
  <si>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</si>
  <si>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</si>
  <si>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</si>
  <si>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</si>
  <si>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</si>
  <si>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</si>
  <si>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</si>
  <si>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</si>
  <si>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</si>
  <si>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</si>
  <si>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</si>
  <si>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</si>
  <si>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</si>
  <si>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</si>
  <si>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</si>
  <si>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</si>
  <si>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</si>
  <si>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</si>
  <si>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</si>
  <si>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</si>
  <si>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</si>
  <si>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</si>
  <si>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</si>
  <si>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</si>
  <si>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</si>
  <si>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</si>
  <si>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</si>
  <si>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</si>
  <si>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</si>
  <si>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</si>
  <si>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</si>
  <si>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</si>
  <si>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</si>
  <si>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</si>
  <si>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</si>
  <si>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</si>
  <si>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</si>
  <si>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</si>
  <si>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</si>
  <si>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</si>
  <si>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</si>
  <si>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</si>
  <si>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</si>
  <si>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</si>
  <si>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</si>
  <si>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</si>
  <si>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</si>
  <si>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</si>
  <si>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</si>
  <si>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</si>
  <si>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</si>
  <si>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</si>
  <si>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</si>
  <si>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</si>
  <si>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</si>
  <si>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</si>
  <si>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</si>
  <si>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</si>
  <si>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</si>
  <si>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</si>
  <si>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</si>
  <si>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</si>
  <si>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</si>
  <si>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</si>
  <si>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</si>
  <si>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</si>
  <si>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</si>
  <si>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</si>
  <si>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</si>
  <si>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</si>
  <si>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</si>
  <si>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</si>
  <si>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</si>
  <si>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</si>
  <si>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</si>
  <si>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</si>
  <si>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</si>
  <si>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</si>
  <si>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</si>
  <si>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</si>
  <si>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</si>
  <si>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</si>
  <si>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</si>
  <si>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</si>
  <si>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</si>
  <si>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</si>
  <si>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</si>
  <si>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</si>
  <si>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</si>
  <si>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</si>
  <si>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</si>
  <si>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</si>
  <si>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</si>
  <si>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</si>
  <si>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</si>
  <si>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</si>
  <si>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</si>
  <si>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</si>
  <si>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</si>
  <si>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</si>
  <si>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</si>
  <si>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</si>
  <si>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</si>
  <si>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</si>
  <si>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</si>
  <si>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</si>
  <si>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</si>
  <si>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</si>
  <si>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</si>
  <si>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</si>
  <si>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</si>
  <si>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</si>
  <si>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</si>
  <si>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</si>
  <si>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</si>
  <si>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</si>
  <si>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</si>
  <si>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</si>
  <si>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</si>
  <si>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</si>
  <si>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</si>
  <si>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</si>
  <si>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</si>
  <si>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</si>
  <si>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</si>
  <si>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</si>
  <si>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</si>
  <si>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</si>
  <si>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</si>
  <si>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</si>
  <si>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</si>
  <si>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</si>
  <si>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</si>
  <si>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</si>
  <si>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</si>
  <si>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</si>
  <si>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</si>
  <si>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</si>
  <si>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</si>
  <si>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</si>
  <si>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</si>
  <si>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</si>
  <si>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</si>
  <si>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</si>
  <si>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</si>
  <si>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</si>
  <si>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</si>
  <si>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</si>
  <si>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</si>
  <si>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</si>
  <si>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</si>
  <si>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</si>
  <si>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</si>
  <si>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</si>
  <si>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</si>
  <si>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</si>
  <si>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</si>
  <si>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</si>
  <si>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</si>
  <si>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</si>
  <si>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</si>
  <si>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</si>
  <si>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</si>
  <si>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</si>
  <si>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</si>
  <si>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</si>
  <si>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</si>
  <si>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</si>
  <si>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</si>
  <si>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</si>
  <si>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</si>
  <si>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</si>
  <si>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</si>
  <si>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</si>
  <si>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</si>
  <si>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</si>
  <si>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</si>
  <si>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</si>
  <si>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</si>
  <si>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</si>
  <si>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</si>
  <si>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</si>
  <si>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</si>
  <si>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</si>
  <si>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</si>
  <si>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</si>
  <si>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</si>
  <si>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</si>
  <si>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</si>
  <si>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</si>
  <si>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</si>
  <si>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</si>
  <si>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</si>
  <si>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</si>
  <si>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</si>
  <si>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</si>
  <si>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</si>
  <si>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</si>
  <si>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</si>
  <si>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</si>
  <si>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</si>
  <si>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</si>
  <si>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</si>
  <si>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</si>
  <si>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</si>
  <si>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</si>
  <si>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</si>
  <si>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</si>
  <si>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</si>
  <si>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</si>
  <si>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</si>
  <si>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</si>
  <si>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</si>
  <si>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</si>
  <si>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</si>
  <si>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</si>
  <si>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</si>
  <si>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</si>
  <si>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</si>
  <si>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</si>
  <si>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</si>
  <si>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</si>
  <si>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</si>
  <si>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</si>
  <si>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</si>
  <si>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</si>
  <si>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</si>
  <si>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</si>
  <si>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</si>
  <si>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</si>
  <si>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</si>
  <si>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</si>
  <si>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</si>
  <si>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</si>
  <si>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</si>
  <si>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</si>
  <si>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</si>
  <si>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</si>
  <si>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</si>
  <si>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</si>
  <si>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</si>
  <si>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</si>
  <si>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</si>
  <si>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</si>
  <si>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</si>
  <si>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</si>
  <si>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</si>
  <si>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</si>
  <si>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</si>
  <si>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</si>
  <si>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</si>
  <si>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</si>
  <si>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</si>
  <si>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</si>
  <si>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</si>
  <si>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</si>
  <si>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</si>
  <si>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</si>
  <si>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</si>
  <si>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</si>
  <si>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</si>
  <si>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</si>
  <si>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</si>
  <si>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</si>
  <si>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</si>
  <si>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</si>
  <si>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</si>
  <si>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</si>
  <si>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</si>
  <si>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</si>
  <si>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</si>
  <si>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</si>
  <si>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</si>
  <si>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</si>
  <si>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</si>
  <si>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</si>
  <si>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</si>
  <si>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</si>
  <si>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</si>
  <si>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</si>
  <si>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</si>
  <si>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</si>
  <si>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</si>
  <si>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</si>
  <si>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</si>
  <si>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</si>
  <si>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</si>
  <si>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</si>
  <si>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</si>
  <si>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</si>
  <si>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</si>
  <si>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</si>
  <si>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</si>
  <si>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</si>
  <si>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</si>
  <si>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</si>
  <si>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</si>
  <si>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</si>
  <si>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</si>
  <si>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</si>
  <si>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</si>
  <si>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</si>
  <si>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</si>
  <si>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</si>
  <si>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</si>
  <si>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</si>
  <si>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</si>
  <si>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</si>
  <si>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</si>
  <si>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</si>
  <si>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</si>
  <si>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</si>
  <si>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</si>
  <si>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</si>
  <si>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</si>
  <si>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</si>
  <si>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</si>
  <si>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</si>
  <si>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</si>
  <si>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</si>
  <si>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</si>
  <si>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</si>
  <si>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</si>
  <si>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</si>
  <si>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</si>
  <si>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</si>
  <si>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</si>
  <si>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</si>
  <si>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</si>
  <si>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</si>
  <si>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</si>
  <si>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</si>
  <si>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</si>
  <si>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</si>
  <si>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</si>
  <si>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</si>
  <si>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</si>
  <si>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</si>
  <si>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</si>
  <si>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</si>
  <si>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</si>
  <si>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</si>
  <si>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</si>
  <si>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</si>
  <si>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</si>
  <si>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</si>
  <si>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</si>
  <si>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</si>
  <si>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</si>
  <si>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</si>
  <si>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</si>
  <si>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</si>
  <si>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</si>
  <si>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</si>
  <si>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</si>
  <si>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</si>
  <si>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</si>
  <si>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</si>
  <si>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</si>
  <si>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</si>
  <si>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</si>
  <si>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</si>
  <si>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</si>
  <si>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</si>
  <si>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</si>
  <si>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</si>
  <si>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</si>
  <si>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</si>
  <si>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</si>
  <si>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</si>
  <si>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</si>
  <si>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</si>
  <si>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</si>
  <si>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</si>
  <si>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</si>
  <si>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</si>
  <si>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</si>
  <si>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</si>
  <si>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</si>
  <si>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</si>
  <si>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</si>
  <si>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</si>
  <si>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</si>
  <si>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</si>
  <si>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</si>
  <si>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</si>
  <si>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</si>
  <si>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</si>
  <si>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</si>
  <si>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</si>
  <si>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</si>
  <si>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</si>
  <si>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</si>
  <si>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</si>
  <si>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</si>
  <si>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</si>
  <si>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</si>
  <si>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</si>
  <si>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</si>
  <si>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</si>
  <si>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</si>
  <si>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</si>
  <si>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</si>
  <si>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</si>
  <si>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</si>
  <si>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</si>
  <si>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</si>
  <si>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</si>
  <si>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</si>
  <si>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</si>
  <si>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</si>
  <si>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</si>
  <si>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</si>
  <si>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</si>
  <si>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</si>
  <si>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</si>
  <si>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</si>
  <si>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</si>
  <si>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</si>
  <si>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</si>
  <si>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</si>
  <si>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</si>
  <si>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</si>
  <si>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</si>
  <si>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</si>
  <si>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</si>
  <si>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</si>
  <si>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</si>
  <si>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</si>
  <si>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</si>
  <si>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</si>
  <si>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</si>
  <si>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</si>
  <si>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</si>
  <si>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</si>
  <si>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</si>
  <si>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</si>
  <si>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</si>
  <si>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</si>
  <si>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</si>
  <si>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</si>
  <si>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</si>
  <si>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</si>
  <si>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</si>
  <si>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</si>
  <si>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</si>
  <si>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</si>
  <si>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</si>
  <si>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</si>
  <si>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</si>
  <si>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</si>
  <si>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</si>
  <si>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</si>
  <si>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</si>
  <si>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</si>
  <si>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</si>
  <si>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</si>
  <si>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</si>
  <si>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</si>
  <si>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</si>
  <si>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</si>
  <si>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</si>
  <si>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</si>
  <si>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</si>
  <si>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</si>
  <si>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</si>
  <si>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</si>
  <si>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</si>
  <si>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</si>
  <si>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</si>
  <si>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</si>
  <si>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</si>
  <si>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</si>
  <si>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</si>
  <si>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</si>
  <si>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</si>
  <si>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</si>
  <si>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</si>
  <si>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</si>
  <si>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</si>
  <si>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</si>
  <si>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</si>
  <si>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</si>
  <si>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</si>
  <si>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</si>
  <si>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</si>
  <si>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</si>
  <si>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</si>
  <si>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</si>
  <si>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</si>
  <si>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</si>
  <si>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</si>
  <si>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</si>
  <si>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</si>
  <si>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</si>
  <si>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</si>
  <si>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</si>
  <si>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</si>
  <si>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</si>
  <si>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</si>
  <si>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</si>
  <si>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</si>
  <si>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</si>
  <si>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</si>
  <si>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</si>
  <si>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</si>
  <si>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</si>
  <si>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</si>
  <si>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</si>
  <si>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</si>
  <si>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</si>
  <si>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</si>
  <si>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</si>
  <si>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</si>
  <si>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</si>
  <si>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</si>
  <si>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</si>
  <si>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</si>
  <si>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</si>
  <si>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</si>
  <si>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</si>
  <si>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</si>
  <si>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</si>
  <si>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</si>
  <si>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</si>
  <si>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</si>
  <si>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</si>
  <si>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</si>
  <si>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</si>
  <si>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</si>
  <si>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</si>
  <si>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</si>
  <si>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</si>
  <si>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</si>
  <si>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</si>
  <si>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</si>
  <si>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</si>
  <si>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</si>
  <si>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</si>
  <si>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</si>
  <si>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</si>
  <si>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</si>
  <si>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</si>
  <si>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</si>
  <si>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</si>
  <si>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</si>
  <si>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</si>
  <si>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</si>
  <si>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</si>
  <si>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</si>
  <si>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</si>
  <si>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</si>
  <si>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</si>
  <si>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</si>
  <si>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</si>
  <si>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</si>
  <si>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</si>
  <si>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</si>
  <si>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</si>
  <si>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</si>
  <si>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</si>
  <si>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</si>
  <si>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</si>
  <si>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</si>
  <si>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</si>
  <si>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</si>
  <si>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</si>
  <si>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</si>
  <si>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</si>
  <si>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</si>
  <si>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</si>
  <si>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</si>
  <si>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</si>
  <si>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</si>
  <si>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</si>
  <si>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</si>
  <si>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</si>
  <si>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</si>
  <si>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</si>
  <si>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</si>
  <si>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</si>
  <si>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</si>
  <si>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</si>
  <si>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</si>
  <si>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</si>
  <si>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</si>
  <si>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</si>
  <si>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</si>
  <si>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</si>
  <si>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</si>
  <si>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</si>
  <si>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</si>
  <si>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</si>
  <si>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</si>
  <si>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</si>
  <si>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</si>
  <si>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</si>
  <si>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</si>
  <si>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</si>
  <si>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</si>
  <si>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</si>
  <si>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</si>
  <si>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</si>
  <si>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</si>
  <si>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</si>
  <si>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</si>
  <si>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</si>
  <si>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</si>
  <si>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</si>
  <si>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</si>
  <si>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</si>
  <si>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</si>
  <si>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</si>
  <si>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</si>
  <si>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</si>
  <si>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</si>
  <si>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</si>
  <si>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</si>
  <si>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</si>
  <si>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</si>
  <si>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</si>
  <si>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</si>
  <si>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</si>
  <si>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</si>
  <si>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</si>
  <si>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</si>
  <si>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</si>
  <si>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</si>
  <si>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</si>
  <si>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</si>
  <si>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</si>
  <si>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</si>
  <si>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</si>
  <si>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</si>
  <si>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</si>
  <si>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</si>
  <si>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</si>
  <si>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</si>
  <si>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</si>
  <si>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</si>
  <si>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</si>
  <si>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</si>
  <si>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</si>
  <si>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</si>
  <si>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</si>
  <si>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</si>
  <si>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</si>
  <si>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</si>
  <si>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</si>
  <si>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</si>
  <si>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</si>
  <si>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</si>
  <si>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</si>
  <si>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</si>
  <si>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</si>
  <si>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</si>
  <si>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</si>
  <si>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</si>
  <si>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</si>
  <si>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</si>
  <si>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</si>
  <si>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</si>
  <si>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</si>
  <si>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</si>
  <si>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</si>
  <si>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</si>
  <si>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</si>
  <si>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</si>
  <si>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</si>
  <si>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</si>
  <si>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</si>
  <si>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</si>
  <si>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</si>
  <si>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</si>
  <si>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</si>
  <si>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</si>
  <si>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</si>
  <si>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</si>
  <si>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</si>
  <si>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</si>
  <si>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</si>
  <si>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</si>
  <si>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</si>
  <si>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</si>
  <si>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</si>
  <si>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</si>
  <si>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</si>
  <si>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</si>
  <si>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</si>
  <si>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</si>
  <si>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</si>
  <si>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</si>
  <si>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</si>
  <si>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</si>
  <si>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</si>
  <si>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</si>
  <si>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</si>
  <si>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</si>
  <si>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</si>
  <si>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</si>
  <si>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</si>
  <si>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</si>
  <si>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</si>
  <si>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</si>
  <si>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</si>
  <si>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</si>
  <si>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</si>
  <si>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</si>
  <si>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</si>
  <si>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</si>
  <si>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</si>
  <si>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</si>
  <si>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</si>
  <si>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</si>
  <si>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</si>
  <si>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</si>
  <si>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</si>
  <si>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</si>
  <si>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</si>
  <si>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</si>
  <si>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</si>
  <si>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</si>
  <si>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</si>
  <si>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</si>
  <si>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</si>
  <si>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</si>
  <si>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</si>
  <si>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</si>
  <si>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</si>
  <si>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</si>
  <si>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</si>
  <si>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</si>
  <si>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</si>
  <si>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</si>
  <si>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</si>
  <si>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</si>
  <si>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</si>
  <si>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</si>
  <si>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</si>
  <si>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</si>
  <si>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</si>
  <si>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</si>
  <si>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</si>
  <si>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</si>
  <si>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</si>
  <si>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</si>
  <si>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</si>
  <si>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</si>
  <si>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</si>
  <si>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</si>
  <si>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</si>
  <si>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</si>
  <si>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</si>
  <si>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</si>
  <si>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</si>
  <si>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</si>
  <si>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</si>
  <si>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</si>
  <si>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</si>
  <si>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</si>
  <si>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</si>
  <si>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</si>
  <si>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</si>
  <si>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</si>
  <si>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</si>
  <si>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</si>
  <si>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</si>
  <si>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</si>
  <si>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</si>
  <si>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</si>
  <si>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</si>
  <si>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</si>
  <si>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</si>
  <si>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</si>
  <si>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</si>
  <si>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</si>
  <si>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</si>
  <si>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</si>
  <si>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</si>
  <si>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</si>
  <si>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</si>
  <si>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</si>
  <si>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</si>
  <si>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</si>
  <si>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</si>
  <si>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</si>
  <si>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</si>
  <si>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</si>
  <si>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</si>
  <si>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</si>
  <si>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</si>
  <si>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</si>
  <si>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</si>
  <si>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</si>
  <si>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</si>
  <si>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</si>
  <si>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</si>
  <si>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</si>
  <si>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</si>
  <si>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</si>
  <si>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</si>
  <si>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</si>
  <si>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</si>
  <si>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</si>
  <si>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</si>
  <si>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</si>
  <si>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</si>
  <si>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</si>
  <si>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</si>
  <si>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</si>
  <si>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</si>
  <si>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</si>
  <si>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</si>
  <si>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</si>
  <si>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</si>
  <si>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</si>
  <si>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</si>
  <si>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</si>
  <si>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</si>
  <si>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</si>
  <si>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</si>
  <si>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</si>
  <si>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</si>
  <si>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</si>
  <si>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</si>
  <si>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</si>
  <si>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</si>
  <si>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</si>
  <si>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</si>
  <si>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</si>
  <si>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</si>
  <si>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</si>
  <si>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</si>
  <si>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</si>
  <si>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</si>
  <si>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</si>
  <si>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</si>
  <si>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</si>
  <si>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</si>
  <si>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</si>
  <si>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</si>
  <si>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</si>
  <si>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</si>
  <si>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</si>
  <si>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</si>
  <si>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</si>
  <si>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</si>
  <si>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</si>
  <si>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</si>
  <si>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</si>
  <si>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</si>
  <si>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</si>
  <si>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</si>
  <si>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</si>
  <si>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</si>
  <si>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</si>
  <si>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</si>
  <si>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</si>
  <si>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</si>
  <si>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</si>
  <si>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</si>
  <si>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</si>
  <si>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</si>
  <si>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</si>
  <si>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</si>
  <si>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</si>
  <si>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</si>
  <si>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</si>
  <si>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</si>
  <si>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</si>
  <si>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</si>
  <si>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</si>
  <si>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</si>
  <si>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</si>
  <si>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</si>
  <si>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</si>
  <si>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</si>
  <si>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</si>
  <si>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</si>
  <si>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</si>
  <si>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</si>
  <si>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</si>
  <si>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</si>
  <si>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</si>
  <si>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</si>
  <si>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</si>
  <si>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</si>
  <si>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</si>
  <si>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</si>
  <si>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</si>
  <si>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</si>
  <si>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</si>
  <si>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</si>
  <si>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</si>
  <si>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</si>
  <si>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</si>
  <si>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</si>
  <si>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</si>
  <si>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</si>
  <si>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</si>
  <si>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</si>
  <si>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</si>
  <si>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</si>
  <si>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</si>
  <si>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</si>
  <si>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</si>
  <si>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</si>
  <si>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</si>
  <si>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</si>
  <si>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</si>
  <si>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</si>
  <si>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</si>
  <si>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</si>
  <si>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</si>
  <si>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</si>
  <si>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</si>
  <si>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</si>
  <si>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</si>
  <si>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</si>
  <si>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</si>
  <si>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</si>
  <si>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</si>
  <si>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</si>
  <si>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</si>
  <si>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</si>
  <si>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</si>
  <si>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</si>
  <si>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</si>
  <si>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</si>
  <si>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</si>
  <si>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</si>
  <si>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</si>
  <si>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</si>
  <si>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</si>
  <si>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</si>
  <si>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</si>
  <si>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</si>
  <si>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</si>
  <si>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</si>
  <si>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</si>
  <si>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</si>
  <si>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</si>
  <si>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</si>
  <si>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</si>
  <si>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</si>
  <si>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</si>
  <si>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</si>
  <si>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</si>
  <si>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</si>
  <si>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</si>
  <si>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</si>
  <si>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</si>
  <si>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</si>
  <si>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</si>
  <si>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</si>
  <si>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</si>
  <si>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</si>
  <si>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</si>
  <si>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</si>
  <si>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</si>
  <si>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</si>
  <si>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</si>
  <si>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</si>
  <si>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</si>
  <si>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</si>
  <si>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</si>
  <si>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</si>
  <si>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</si>
  <si>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</si>
  <si>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</si>
  <si>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</si>
  <si>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</si>
  <si>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</si>
  <si>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</si>
  <si>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</si>
  <si>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</si>
  <si>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</si>
  <si>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</si>
  <si>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</si>
  <si>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</si>
  <si>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</si>
  <si>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</si>
  <si>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</si>
  <si>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</si>
  <si>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</si>
  <si>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</si>
  <si>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</si>
  <si>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</si>
  <si>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</si>
  <si>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</si>
  <si>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</si>
  <si>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</si>
  <si>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</si>
  <si>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</si>
  <si>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</si>
  <si>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</si>
  <si>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</si>
  <si>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</si>
  <si>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</si>
  <si>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</si>
  <si>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</si>
  <si>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</si>
  <si>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</si>
  <si>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</si>
  <si>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</si>
  <si>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</si>
  <si>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</si>
  <si>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</si>
  <si>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</si>
  <si>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</si>
  <si>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</si>
  <si>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</si>
  <si>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</si>
  <si>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</si>
  <si>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</si>
  <si>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</si>
  <si>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</si>
  <si>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</si>
  <si>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</si>
  <si>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</si>
  <si>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</si>
  <si>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</si>
  <si>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</si>
  <si>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</si>
  <si>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</si>
  <si>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</si>
  <si>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</si>
  <si>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</si>
  <si>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</si>
  <si>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</si>
  <si>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</si>
  <si>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</si>
  <si>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</si>
  <si>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</si>
  <si>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</si>
  <si>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</si>
  <si>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</si>
  <si>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</si>
  <si>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</si>
  <si>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</si>
  <si>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</si>
  <si>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</si>
  <si>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</si>
  <si>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</si>
  <si>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</si>
  <si>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</si>
  <si>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</si>
  <si>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</si>
  <si>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</si>
  <si>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</si>
  <si>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</si>
  <si>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</si>
  <si>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</si>
  <si>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</si>
  <si>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</si>
  <si>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</si>
  <si>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</si>
  <si>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</si>
  <si>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</si>
  <si>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</si>
  <si>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</si>
  <si>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</si>
  <si>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</si>
  <si>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</si>
  <si>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</si>
  <si>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</si>
  <si>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</si>
  <si>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</si>
  <si>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</si>
  <si>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</si>
  <si>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</si>
  <si>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</si>
  <si>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</si>
  <si>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</si>
  <si>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</si>
  <si>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</si>
  <si>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</si>
  <si>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</si>
  <si>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</si>
  <si>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</si>
  <si>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</si>
  <si>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</si>
  <si>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</si>
  <si>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</si>
  <si>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</si>
  <si>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</si>
  <si>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</si>
  <si>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</si>
  <si>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</si>
  <si>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</si>
  <si>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</si>
  <si>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</si>
  <si>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</si>
  <si>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</si>
  <si>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</si>
  <si>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</si>
  <si>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</si>
  <si>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</si>
  <si>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</si>
  <si>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</si>
  <si>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</si>
  <si>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</si>
  <si>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</si>
  <si>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</si>
  <si>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</si>
  <si>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</si>
  <si>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</si>
  <si>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</si>
  <si>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</si>
  <si>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</si>
  <si>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</si>
  <si>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</si>
  <si>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</si>
  <si>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</si>
  <si>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</si>
  <si>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</si>
  <si>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</si>
  <si>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</si>
  <si>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</si>
  <si>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</si>
  <si>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</si>
  <si>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</si>
  <si>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</si>
  <si>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</si>
  <si>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</si>
  <si>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</si>
  <si>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</si>
  <si>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</si>
  <si>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</si>
  <si>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</si>
  <si>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</si>
  <si>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</si>
  <si>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</si>
  <si>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</si>
  <si>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</si>
  <si>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</si>
  <si>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</si>
  <si>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</si>
  <si>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</si>
  <si>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</si>
  <si>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</si>
  <si>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</si>
  <si>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</si>
  <si>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</si>
  <si>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</si>
  <si>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</si>
  <si>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</si>
  <si>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</si>
  <si>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</si>
  <si>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</si>
  <si>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</si>
  <si>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</si>
  <si>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</si>
  <si>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</si>
  <si>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</si>
  <si>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</si>
  <si>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</si>
  <si>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</si>
  <si>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</si>
  <si>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</si>
  <si>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</si>
  <si>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</si>
  <si>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</si>
  <si>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</si>
  <si>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</si>
  <si>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</si>
  <si>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</si>
  <si>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</si>
  <si>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</si>
  <si>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</si>
  <si>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</si>
  <si>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</si>
  <si>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</si>
  <si>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</si>
  <si>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</si>
  <si>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</si>
  <si>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</si>
  <si>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</si>
  <si>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</si>
  <si>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</si>
  <si>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</si>
  <si>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</si>
  <si>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</si>
  <si>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</si>
  <si>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</si>
  <si>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</si>
  <si>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</si>
  <si>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</si>
  <si>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</si>
  <si>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</si>
  <si>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</si>
  <si>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</si>
  <si>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</si>
  <si>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</si>
  <si>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</si>
  <si>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</si>
  <si>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</si>
  <si>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</si>
  <si>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</si>
  <si>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</si>
  <si>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</si>
  <si>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</si>
  <si>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</si>
  <si>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</si>
  <si>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</si>
  <si>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</si>
  <si>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</si>
  <si>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</si>
  <si>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</si>
  <si>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</si>
  <si>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</si>
  <si>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</si>
  <si>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</si>
  <si>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</si>
  <si>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</si>
  <si>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</si>
  <si>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</si>
  <si>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</si>
  <si>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</si>
  <si>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</si>
  <si>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</si>
  <si>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</si>
  <si>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</si>
  <si>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</si>
  <si>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</si>
  <si>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</si>
  <si>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</si>
  <si>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</si>
  <si>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</si>
  <si>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</si>
  <si>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</si>
  <si>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</si>
  <si>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</si>
  <si>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</si>
  <si>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</si>
  <si>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</si>
  <si>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</si>
  <si>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</si>
  <si>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</si>
  <si>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</si>
  <si>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</si>
  <si>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</si>
  <si>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</si>
  <si>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</si>
  <si>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</si>
  <si>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</si>
  <si>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</si>
  <si>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</si>
  <si>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</si>
  <si>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</si>
  <si>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</si>
  <si>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</si>
  <si>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</si>
  <si>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</si>
  <si>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</si>
  <si>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</si>
  <si>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</si>
  <si>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</si>
  <si>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</si>
  <si>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</si>
  <si>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</si>
  <si>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</si>
  <si>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</si>
  <si>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</si>
  <si>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</si>
  <si>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</si>
  <si>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</si>
  <si>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</si>
  <si>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</si>
  <si>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</si>
  <si>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</si>
  <si>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</si>
  <si>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</si>
  <si>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</si>
  <si>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</si>
  <si>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</si>
  <si>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</si>
  <si>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</si>
  <si>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</si>
  <si>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</si>
  <si>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</si>
  <si>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</si>
  <si>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</si>
  <si>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</si>
  <si>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</si>
  <si>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</si>
  <si>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</si>
  <si>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</si>
  <si>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</si>
  <si>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</si>
  <si>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</si>
  <si>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</si>
  <si>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</si>
  <si>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</si>
  <si>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</si>
  <si>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</si>
  <si>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</si>
  <si>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</si>
  <si>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</si>
  <si>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</si>
  <si>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</si>
  <si>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</si>
  <si>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</si>
  <si>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</si>
  <si>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</si>
  <si>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</si>
  <si>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</si>
  <si>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</si>
  <si>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</si>
  <si>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</si>
  <si>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</si>
  <si>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</si>
  <si>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</si>
  <si>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</si>
  <si>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</si>
  <si>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</si>
  <si>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</si>
  <si>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</si>
  <si>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</si>
  <si>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</si>
  <si>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</si>
  <si>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</si>
  <si>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</si>
  <si>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</si>
  <si>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</si>
  <si>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</si>
  <si>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</si>
  <si>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</si>
  <si>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</si>
  <si>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</si>
  <si>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</si>
  <si>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</si>
  <si>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</si>
  <si>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</si>
  <si>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</si>
  <si>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</si>
  <si>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</si>
  <si>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</si>
  <si>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</si>
  <si>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</si>
  <si>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</si>
  <si>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</si>
  <si>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</si>
  <si>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</si>
  <si>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</si>
  <si>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</si>
  <si>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</si>
  <si>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</si>
  <si>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</si>
  <si>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</si>
  <si>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</si>
  <si>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</si>
  <si>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</si>
  <si>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</si>
  <si>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</si>
  <si>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</si>
  <si>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</si>
  <si>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</si>
  <si>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</si>
  <si>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</si>
  <si>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</si>
  <si>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</si>
  <si>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</si>
  <si>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</si>
  <si>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</si>
  <si>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</si>
  <si>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</si>
  <si>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</si>
  <si>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</si>
  <si>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</si>
  <si>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</si>
  <si>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</si>
  <si>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</si>
  <si>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</si>
  <si>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</si>
  <si>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</si>
  <si>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</si>
  <si>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</si>
  <si>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</si>
  <si>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</si>
  <si>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</si>
  <si>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</si>
  <si>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</si>
  <si>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</si>
  <si>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</si>
  <si>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</si>
  <si>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</si>
  <si>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</si>
  <si>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</si>
  <si>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</si>
  <si>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</si>
  <si>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</si>
  <si>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</si>
  <si>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</si>
  <si>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</si>
  <si>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</si>
  <si>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</si>
  <si>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</si>
  <si>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</si>
  <si>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</si>
  <si>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</si>
  <si>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</si>
  <si>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</si>
  <si>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</si>
  <si>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</si>
  <si>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</si>
  <si>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</si>
  <si>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</si>
  <si>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</si>
  <si>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</si>
  <si>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</si>
  <si>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</si>
  <si>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</si>
  <si>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</si>
  <si>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</si>
  <si>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</si>
  <si>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</si>
  <si>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</si>
  <si>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</si>
  <si>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</si>
  <si>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</si>
  <si>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</si>
  <si>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</si>
  <si>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</si>
  <si>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</si>
  <si>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</si>
  <si>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</si>
  <si>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</si>
  <si>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</si>
  <si>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</si>
  <si>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</si>
  <si>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</si>
  <si>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</si>
  <si>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</si>
  <si>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</si>
  <si>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</si>
  <si>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</si>
  <si>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</si>
  <si>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</si>
  <si>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</si>
  <si>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</si>
  <si>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</si>
  <si>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</si>
  <si>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</si>
  <si>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</si>
  <si>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</si>
  <si>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</si>
  <si>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</si>
  <si>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</si>
  <si>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</si>
  <si>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</si>
  <si>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</si>
  <si>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</si>
  <si>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</si>
  <si>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</si>
  <si>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</si>
  <si>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</si>
  <si>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</si>
  <si>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</si>
  <si>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</si>
  <si>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</si>
  <si>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</si>
  <si>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</si>
  <si>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</si>
  <si>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</si>
  <si>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</si>
  <si>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</si>
  <si>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</si>
  <si>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</si>
  <si>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</si>
  <si>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</si>
  <si>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</si>
  <si>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</si>
  <si>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</si>
  <si>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</si>
  <si>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</si>
  <si>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</si>
  <si>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</si>
  <si>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</si>
  <si>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</si>
  <si>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</si>
  <si>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</si>
  <si>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</si>
  <si>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</si>
  <si>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</si>
  <si>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</si>
  <si>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</si>
  <si>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</si>
  <si>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</si>
  <si>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</si>
  <si>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</si>
  <si>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</si>
  <si>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</si>
  <si>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</si>
  <si>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</si>
  <si>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</si>
  <si>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</si>
  <si>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</si>
  <si>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</si>
  <si>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</si>
  <si>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</si>
  <si>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</si>
  <si>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</si>
  <si>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</si>
  <si>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</si>
  <si>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</si>
  <si>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</si>
  <si>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</si>
  <si>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</si>
  <si>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</si>
  <si>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</si>
  <si>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</si>
  <si>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</si>
  <si>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</si>
  <si>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</si>
  <si>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</si>
  <si>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</si>
  <si>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</si>
  <si>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</si>
  <si>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</si>
  <si>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</si>
  <si>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</si>
  <si>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</si>
  <si>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</si>
  <si>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</si>
  <si>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</si>
  <si>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</si>
  <si>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</si>
  <si>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</si>
  <si>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</si>
  <si>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</si>
  <si>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</si>
  <si>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</si>
  <si>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</si>
  <si>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</si>
  <si>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</si>
  <si>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</si>
  <si>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</si>
  <si>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</si>
  <si>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</si>
  <si>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</si>
  <si>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</si>
  <si>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</si>
  <si>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</si>
  <si>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</si>
  <si>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</si>
  <si>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</si>
  <si>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</si>
  <si>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</si>
  <si>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</si>
  <si>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</si>
  <si>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</si>
  <si>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</si>
  <si>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</si>
  <si>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</si>
  <si>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</si>
  <si>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</si>
  <si>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</si>
  <si>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</si>
  <si>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</si>
  <si>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</si>
  <si>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</si>
  <si>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</si>
  <si>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</si>
  <si>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</si>
  <si>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</si>
  <si>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</si>
  <si>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</si>
  <si>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</si>
  <si>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</si>
  <si>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</si>
  <si>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</si>
  <si>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</si>
  <si>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</si>
  <si>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</si>
  <si>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</si>
  <si>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</si>
  <si>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</si>
  <si>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</si>
  <si>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</si>
  <si>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</si>
  <si>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</si>
  <si>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</si>
  <si>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</si>
  <si>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</si>
  <si>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</si>
  <si>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</si>
  <si>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</si>
  <si>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</si>
  <si>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</si>
  <si>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</si>
  <si>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</si>
  <si>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</si>
  <si>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</si>
  <si>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</si>
  <si>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</si>
  <si>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</si>
  <si>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</si>
  <si>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</si>
  <si>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</si>
  <si>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</si>
  <si>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</si>
  <si>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</si>
  <si>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</si>
  <si>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</si>
  <si>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</si>
  <si>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</si>
  <si>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</si>
  <si>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</si>
  <si>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</si>
  <si>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</si>
  <si>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</si>
  <si>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</si>
  <si>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</si>
  <si>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</si>
  <si>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</si>
  <si>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</si>
  <si>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</si>
  <si>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</si>
  <si>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</si>
  <si>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</si>
  <si>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</si>
  <si>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</si>
  <si>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</si>
  <si>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</si>
  <si>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</si>
  <si>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</si>
  <si>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</si>
  <si>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</si>
  <si>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</si>
  <si>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</si>
  <si>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</si>
  <si>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</si>
  <si>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</si>
  <si>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</si>
  <si>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</si>
  <si>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</si>
  <si>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</si>
  <si>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</si>
  <si>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</si>
  <si>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</si>
  <si>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</si>
  <si>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</si>
  <si>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</si>
  <si>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</si>
  <si>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</si>
  <si>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</si>
  <si>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</si>
  <si>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</si>
  <si>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</si>
  <si>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</si>
  <si>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</si>
  <si>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</si>
  <si>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</si>
  <si>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</si>
  <si>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</si>
  <si>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</si>
  <si>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</si>
  <si>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</si>
  <si>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</si>
  <si>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</si>
  <si>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</si>
  <si>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</si>
  <si>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</si>
  <si>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</si>
  <si>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</si>
  <si>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</si>
  <si>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</si>
  <si>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</si>
  <si>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</si>
  <si>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</si>
  <si>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</si>
  <si>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</si>
  <si>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</si>
  <si>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</si>
  <si>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</si>
  <si>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</si>
  <si>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</si>
  <si>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</si>
  <si>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</si>
  <si>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</si>
  <si>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</si>
  <si>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</si>
  <si>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</si>
  <si>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</si>
  <si>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</si>
  <si>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</si>
  <si>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</si>
  <si>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</si>
  <si>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</si>
  <si>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</si>
  <si>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</si>
  <si>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</si>
  <si>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</si>
  <si>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</si>
  <si>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</si>
  <si>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</si>
  <si>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</si>
  <si>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</si>
  <si>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</si>
  <si>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</si>
  <si>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</si>
  <si>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</si>
  <si>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</si>
  <si>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</si>
  <si>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</si>
  <si>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</si>
  <si>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</si>
  <si>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</si>
  <si>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</si>
  <si>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</si>
  <si>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</si>
  <si>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</si>
  <si>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</si>
  <si>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</si>
  <si>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</si>
  <si>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</si>
  <si>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</si>
  <si>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</si>
  <si>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</si>
  <si>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</si>
  <si>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</si>
  <si>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</si>
  <si>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</si>
  <si>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</si>
  <si>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</si>
  <si>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</si>
  <si>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</si>
  <si>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</si>
  <si>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</si>
  <si>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</si>
  <si>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</si>
  <si>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</si>
  <si>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</si>
  <si>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</si>
  <si>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</si>
  <si>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</si>
  <si>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</si>
  <si>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</si>
  <si>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</si>
  <si>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</si>
  <si>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</si>
  <si>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</si>
  <si>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</si>
  <si>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</si>
  <si>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</si>
  <si>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</si>
  <si>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</si>
  <si>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</si>
  <si>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</si>
  <si>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</si>
  <si>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</si>
  <si>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</si>
  <si>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</si>
  <si>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</si>
  <si>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</si>
  <si>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</si>
  <si>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</si>
  <si>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</si>
  <si>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</si>
  <si>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</si>
  <si>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</si>
  <si>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</si>
  <si>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</si>
  <si>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</si>
  <si>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</si>
  <si>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</si>
  <si>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</si>
  <si>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</si>
  <si>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</si>
  <si>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</si>
  <si>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</si>
  <si>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</si>
  <si>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</si>
  <si>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</si>
  <si>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</si>
  <si>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</si>
  <si>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</si>
  <si>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</si>
  <si>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</si>
  <si>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</si>
  <si>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</si>
  <si>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</si>
  <si>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</si>
  <si>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</si>
  <si>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</si>
  <si>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</si>
  <si>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</si>
  <si>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</si>
  <si>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</si>
  <si>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</si>
  <si>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</si>
  <si>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</si>
  <si>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</si>
  <si>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</si>
  <si>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</si>
  <si>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</si>
  <si>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</si>
  <si>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</si>
  <si>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</si>
  <si>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</si>
  <si>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</si>
  <si>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</si>
  <si>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</si>
  <si>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</si>
  <si>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</si>
  <si>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</si>
  <si>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</si>
  <si>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</si>
  <si>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</si>
  <si>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</si>
  <si>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</si>
  <si>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</si>
  <si>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</si>
  <si>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</si>
  <si>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</si>
  <si>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</si>
  <si>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</si>
  <si>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</si>
  <si>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</si>
  <si>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</si>
  <si>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</si>
  <si>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</si>
  <si>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</si>
  <si>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</si>
  <si>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</si>
  <si>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</si>
  <si>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</si>
  <si>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</si>
  <si>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</si>
  <si>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</si>
  <si>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</si>
  <si>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</si>
  <si>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</si>
  <si>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</si>
  <si>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</si>
  <si>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</si>
  <si>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</si>
  <si>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</si>
  <si>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</si>
  <si>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</si>
  <si>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</si>
  <si>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</si>
  <si>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</si>
  <si>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</si>
  <si>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</si>
  <si>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</si>
  <si>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</si>
  <si>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</si>
  <si>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</si>
  <si>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</si>
  <si>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</si>
  <si>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</si>
  <si>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</si>
  <si>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</si>
  <si>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</si>
  <si>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</si>
  <si>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</si>
  <si>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</si>
  <si>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</si>
  <si>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</si>
  <si>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</si>
  <si>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</si>
  <si>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</si>
  <si>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</si>
  <si>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</si>
  <si>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</si>
  <si>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</si>
  <si>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</si>
  <si>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</si>
  <si>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</si>
  <si>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</si>
  <si>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</si>
  <si>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</si>
  <si>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</si>
  <si>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</si>
  <si>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</si>
  <si>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</si>
  <si>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</si>
  <si>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</si>
  <si>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</si>
  <si>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</si>
  <si>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</si>
  <si>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</si>
  <si>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</si>
  <si>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</si>
  <si>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</si>
  <si>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</si>
  <si>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</si>
  <si>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</si>
  <si>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</si>
  <si>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</si>
  <si>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</si>
  <si>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</si>
  <si>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</si>
  <si>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</si>
  <si>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</si>
  <si>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</si>
  <si>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</si>
  <si>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</si>
  <si>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</si>
  <si>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</si>
  <si>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</si>
  <si>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</si>
  <si>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</si>
  <si>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</si>
  <si>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</si>
  <si>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</si>
  <si>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</si>
  <si>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</si>
  <si>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</si>
  <si>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</si>
  <si>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</si>
  <si>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</si>
  <si>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</si>
  <si>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</si>
  <si>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</si>
  <si>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</si>
  <si>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</si>
  <si>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</si>
  <si>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</si>
  <si>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</si>
  <si>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</si>
  <si>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</si>
  <si>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</si>
  <si>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</si>
  <si>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</si>
  <si>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</si>
  <si>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</si>
  <si>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</si>
  <si>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</si>
  <si>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</si>
  <si>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</si>
  <si>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</si>
  <si>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</si>
  <si>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</si>
  <si>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</si>
  <si>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</si>
  <si>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</si>
  <si>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</si>
  <si>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</si>
  <si>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</si>
  <si>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</si>
  <si>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</si>
  <si>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</si>
  <si>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</si>
  <si>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</si>
  <si>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</si>
  <si>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</si>
  <si>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</si>
  <si>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</si>
  <si>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</si>
  <si>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</si>
  <si>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</si>
  <si>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</si>
  <si>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</si>
  <si>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</si>
  <si>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</si>
  <si>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</si>
  <si>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</si>
  <si>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</si>
  <si>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</si>
  <si>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</si>
  <si>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</si>
  <si>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</si>
  <si>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</si>
  <si>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</si>
  <si>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</si>
  <si>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</si>
  <si>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</si>
  <si>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</si>
  <si>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</si>
  <si>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</si>
  <si>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</si>
  <si>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</si>
  <si>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</si>
  <si>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</si>
  <si>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</si>
  <si>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</si>
  <si>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</si>
  <si>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</si>
  <si>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</si>
  <si>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</si>
  <si>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</si>
  <si>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</si>
  <si>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</si>
  <si>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</si>
  <si>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</si>
  <si>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</si>
  <si>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</si>
  <si>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</si>
  <si>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</si>
  <si>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</si>
  <si>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</si>
  <si>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</si>
  <si>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</si>
  <si>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</si>
  <si>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</si>
  <si>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</si>
  <si>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</si>
  <si>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</si>
  <si>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</si>
  <si>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</si>
  <si>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</si>
  <si>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</si>
  <si>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</si>
  <si>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</si>
  <si>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</si>
  <si>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</si>
  <si>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</si>
  <si>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</si>
  <si>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</si>
  <si>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</si>
  <si>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</si>
  <si>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</si>
  <si>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</si>
  <si>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</si>
  <si>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</si>
  <si>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</si>
  <si>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</si>
  <si>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</si>
  <si>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</si>
  <si>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</si>
  <si>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</si>
  <si>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</si>
  <si>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</si>
  <si>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</si>
  <si>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</si>
  <si>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</si>
  <si>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</si>
  <si>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</si>
  <si>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</si>
  <si>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</si>
  <si>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</si>
  <si>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</si>
  <si>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</si>
  <si>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</si>
  <si>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</si>
  <si>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</si>
  <si>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</si>
  <si>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</si>
  <si>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</si>
  <si>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</si>
  <si>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</si>
  <si>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</si>
  <si>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</si>
  <si>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</si>
  <si>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</si>
  <si>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</si>
  <si>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</si>
  <si>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</si>
  <si>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</si>
  <si>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</si>
  <si>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</si>
  <si>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</si>
  <si>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</si>
  <si>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</si>
  <si>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</si>
  <si>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</si>
  <si>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</si>
  <si>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</si>
  <si>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</si>
  <si>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</si>
  <si>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</si>
  <si>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</si>
  <si>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</si>
  <si>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</si>
  <si>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</si>
  <si>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</si>
  <si>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</si>
  <si>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</si>
  <si>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</si>
  <si>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</si>
  <si>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</si>
  <si>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</si>
  <si>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</si>
  <si>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</si>
  <si>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</si>
  <si>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</si>
  <si>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</si>
  <si>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</si>
  <si>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</si>
  <si>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</si>
  <si>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</si>
  <si>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</si>
  <si>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</si>
  <si>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</si>
  <si>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</si>
  <si>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</si>
  <si>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</si>
  <si>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</si>
  <si>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</si>
  <si>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</si>
  <si>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</si>
  <si>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</si>
  <si>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</si>
  <si>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</si>
  <si>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</si>
  <si>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</si>
  <si>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</si>
  <si>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</si>
  <si>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</si>
  <si>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</si>
  <si>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</si>
  <si>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</si>
  <si>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</si>
  <si>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</si>
  <si>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</si>
  <si>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</si>
  <si>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</si>
  <si>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</si>
  <si>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</si>
  <si>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</si>
  <si>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</si>
  <si>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</si>
  <si>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</si>
  <si>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</si>
  <si>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</si>
  <si>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</si>
  <si>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</si>
  <si>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</si>
  <si>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</si>
  <si>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</si>
  <si>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</si>
  <si>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</si>
  <si>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</si>
  <si>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</si>
  <si>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</si>
  <si>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</si>
  <si>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</si>
  <si>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</si>
  <si>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</si>
  <si>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</si>
  <si>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</si>
  <si>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</si>
  <si>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</si>
  <si>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</si>
  <si>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</si>
  <si>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</si>
  <si>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</si>
  <si>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</si>
  <si>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</si>
  <si>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</si>
  <si>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</si>
  <si>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</si>
  <si>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</si>
  <si>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</si>
  <si>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</si>
  <si>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</si>
  <si>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</si>
  <si>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</si>
  <si>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</si>
  <si>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</si>
  <si>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</si>
  <si>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</si>
  <si>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</si>
  <si>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</si>
  <si>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</si>
  <si>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</si>
  <si>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</si>
  <si>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</si>
  <si>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</si>
  <si>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</si>
  <si>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</si>
  <si>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</si>
  <si>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</si>
  <si>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</si>
  <si>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</si>
  <si>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</si>
  <si>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</si>
  <si>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</si>
  <si>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</si>
  <si>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</si>
  <si>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</si>
  <si>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</si>
  <si>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</si>
  <si>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</si>
  <si>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</si>
  <si>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</si>
  <si>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</si>
  <si>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</si>
  <si>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</si>
  <si>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</si>
  <si>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</si>
  <si>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</si>
  <si>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</si>
  <si>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</si>
  <si>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</si>
  <si>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</si>
  <si>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</si>
  <si>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</si>
  <si>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</si>
  <si>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</si>
  <si>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</si>
  <si>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</si>
  <si>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</si>
  <si>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</si>
  <si>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</si>
  <si>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</si>
  <si>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</si>
  <si>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</si>
  <si>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</si>
  <si>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</si>
  <si>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</si>
  <si>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</si>
  <si>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</si>
  <si>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</si>
  <si>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</si>
  <si>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</si>
  <si>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</si>
  <si>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</si>
  <si>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</si>
  <si>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</si>
  <si>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</si>
  <si>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</si>
  <si>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</si>
  <si>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</si>
  <si>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</si>
  <si>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</si>
  <si>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</si>
  <si>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</si>
  <si>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</si>
  <si>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</si>
  <si>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</si>
  <si>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</si>
  <si>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</si>
  <si>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</si>
  <si>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</si>
  <si>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</si>
  <si>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</si>
  <si>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</si>
  <si>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</si>
  <si>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</si>
  <si>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</si>
  <si>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</si>
  <si>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</si>
  <si>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</si>
  <si>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</si>
  <si>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</si>
  <si>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</si>
  <si>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</si>
  <si>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</si>
  <si>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</si>
  <si>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</si>
  <si>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</si>
  <si>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</si>
  <si>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</si>
  <si>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</si>
  <si>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</si>
  <si>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</si>
  <si>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</si>
  <si>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</si>
  <si>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</si>
  <si>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</si>
  <si>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</si>
  <si>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</si>
  <si>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</si>
  <si>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</si>
  <si>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</si>
  <si>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</si>
  <si>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</si>
  <si>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</si>
  <si>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</si>
  <si>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</si>
  <si>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</si>
  <si>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</si>
  <si>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</si>
  <si>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</si>
  <si>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</si>
  <si>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</si>
  <si>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</si>
  <si>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</si>
  <si>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</si>
  <si>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</si>
  <si>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</si>
  <si>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</si>
  <si>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</si>
  <si>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</si>
  <si>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</si>
  <si>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</si>
  <si>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</si>
  <si>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</si>
  <si>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</si>
  <si>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</si>
  <si>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</si>
  <si>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</si>
  <si>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</si>
  <si>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</si>
  <si>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</si>
  <si>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</si>
  <si>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</si>
  <si>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</si>
  <si>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</si>
  <si>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</si>
  <si>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</si>
  <si>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</si>
  <si>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</si>
  <si>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</si>
  <si>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</si>
  <si>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</si>
  <si>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</si>
  <si>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</si>
  <si>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</si>
  <si>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</si>
  <si>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</si>
  <si>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</si>
  <si>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</si>
  <si>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</si>
  <si>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</si>
  <si>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</si>
  <si>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</si>
  <si>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</si>
  <si>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</si>
  <si>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</si>
  <si>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</si>
  <si>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</si>
  <si>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</si>
  <si>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</si>
  <si>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</si>
  <si>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</si>
  <si>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</si>
  <si>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</si>
  <si>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</si>
  <si>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</si>
  <si>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</si>
  <si>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</si>
  <si>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</si>
  <si>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</si>
  <si>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</si>
  <si>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</si>
  <si>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</si>
  <si>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</si>
  <si>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</si>
  <si>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</si>
  <si>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</si>
  <si>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</si>
  <si>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</si>
  <si>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</si>
  <si>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</si>
  <si>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</si>
  <si>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</si>
  <si>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</si>
  <si>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</si>
  <si>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</si>
  <si>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</si>
  <si>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</si>
  <si>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</si>
  <si>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</si>
  <si>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</si>
  <si>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</si>
  <si>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</si>
  <si>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</si>
  <si>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</si>
  <si>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</si>
  <si>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</si>
  <si>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</si>
  <si>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</si>
  <si>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</si>
  <si>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</si>
  <si>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</si>
  <si>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</si>
  <si>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</si>
  <si>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</si>
  <si>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</si>
  <si>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</si>
  <si>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</si>
  <si>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</si>
  <si>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</si>
  <si>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</si>
  <si>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</si>
  <si>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</si>
  <si>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</si>
  <si>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</si>
  <si>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</si>
  <si>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</si>
  <si>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</si>
  <si>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</si>
  <si>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</si>
  <si>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</si>
  <si>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</si>
  <si>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</si>
  <si>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</si>
  <si>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</si>
  <si>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</si>
  <si>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</si>
  <si>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</si>
  <si>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</si>
  <si>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</si>
  <si>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</si>
  <si>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</si>
  <si>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</si>
  <si>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</si>
  <si>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</si>
  <si>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</si>
  <si>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</si>
  <si>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</si>
  <si>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</si>
  <si>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</si>
  <si>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</si>
  <si>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</si>
  <si>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</si>
  <si>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</si>
  <si>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</si>
  <si>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</si>
  <si>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</si>
  <si>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</si>
  <si>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</si>
  <si>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</si>
  <si>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</si>
  <si>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</si>
  <si>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</si>
  <si>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</si>
  <si>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</si>
  <si>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</si>
  <si>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</si>
  <si>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</si>
  <si>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</si>
  <si>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</si>
  <si>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</si>
  <si>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</si>
  <si>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</si>
  <si>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</si>
  <si>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</si>
  <si>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</si>
  <si>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</si>
  <si>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</si>
  <si>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</si>
  <si>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</si>
  <si>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</si>
  <si>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</si>
  <si>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</si>
  <si>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</si>
  <si>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</si>
  <si>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</si>
  <si>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</si>
  <si>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</si>
  <si>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</si>
  <si>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</si>
  <si>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</si>
  <si>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</si>
  <si>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</si>
  <si>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</si>
  <si>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</si>
  <si>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</si>
  <si>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</si>
  <si>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</si>
  <si>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</si>
  <si>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</si>
  <si>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</si>
  <si>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</si>
  <si>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</si>
  <si>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</si>
  <si>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</si>
  <si>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</si>
  <si>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</si>
  <si>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</si>
  <si>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</si>
  <si>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</si>
  <si>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</si>
  <si>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</si>
  <si>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</si>
  <si>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</si>
  <si>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</si>
  <si>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</si>
  <si>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</si>
  <si>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</si>
  <si>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</si>
  <si>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</si>
  <si>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</si>
  <si>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</si>
  <si>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</si>
  <si>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</si>
  <si>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</si>
  <si>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</si>
  <si>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</si>
  <si>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</si>
  <si>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</si>
  <si>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</si>
  <si>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</si>
  <si>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</si>
  <si>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</si>
  <si>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</si>
  <si>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</si>
  <si>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</si>
  <si>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</si>
  <si>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</si>
  <si>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</si>
  <si>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</si>
  <si>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</si>
  <si>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</si>
  <si>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</si>
  <si>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</si>
  <si>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</si>
  <si>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</si>
  <si>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</si>
  <si>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</si>
  <si>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</si>
  <si>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</si>
  <si>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</si>
  <si>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</si>
  <si>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</si>
  <si>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</si>
  <si>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</si>
  <si>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</si>
  <si>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</si>
  <si>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</si>
  <si>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</si>
  <si>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</si>
  <si>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</si>
  <si>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</si>
  <si>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</si>
  <si>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</si>
  <si>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</si>
  <si>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</si>
  <si>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</si>
  <si>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</si>
  <si>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</si>
  <si>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</si>
  <si>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</si>
  <si>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</si>
  <si>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</si>
  <si>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</si>
  <si>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</si>
  <si>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</si>
  <si>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</si>
  <si>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</si>
  <si>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</si>
  <si>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</si>
  <si>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</si>
  <si>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</si>
  <si>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</si>
  <si>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</si>
  <si>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</si>
  <si>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</si>
  <si>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</si>
  <si>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</si>
  <si>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</si>
  <si>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</si>
  <si>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</si>
  <si>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</si>
  <si>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</si>
  <si>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</si>
  <si>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</si>
  <si>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</si>
  <si>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</si>
  <si>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</si>
  <si>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</si>
  <si>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</si>
  <si>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</si>
  <si>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</si>
  <si>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</si>
  <si>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</si>
  <si>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</si>
  <si>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</si>
  <si>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</si>
  <si>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</si>
  <si>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</si>
  <si>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</si>
  <si>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</si>
  <si>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</si>
  <si>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</si>
  <si>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</si>
  <si>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</si>
  <si>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</si>
  <si>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</si>
  <si>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</si>
  <si>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</si>
  <si>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</si>
  <si>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</si>
  <si>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</si>
  <si>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</si>
  <si>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</si>
  <si>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</si>
  <si>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</si>
  <si>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</si>
  <si>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</si>
  <si>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</si>
  <si>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</si>
  <si>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</si>
  <si>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</si>
  <si>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</si>
  <si>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</si>
  <si>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</si>
  <si>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</si>
  <si>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</si>
  <si>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</si>
  <si>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</si>
  <si>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</si>
  <si>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</si>
  <si>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</si>
  <si>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</si>
  <si>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</si>
  <si>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</si>
  <si>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</si>
  <si>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</si>
  <si>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</si>
  <si>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</si>
  <si>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</si>
  <si>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</si>
  <si>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</si>
  <si>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</si>
  <si>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</si>
  <si>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</si>
  <si>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</si>
  <si>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</si>
  <si>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</si>
  <si>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</si>
  <si>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</si>
  <si>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</si>
  <si>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</si>
  <si>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</si>
  <si>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</si>
  <si>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</si>
  <si>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</si>
  <si>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</si>
  <si>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</si>
  <si>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</si>
  <si>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</si>
  <si>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</si>
  <si>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</si>
  <si>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</si>
  <si>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</si>
  <si>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</si>
  <si>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</si>
  <si>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</si>
  <si>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</si>
  <si>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</si>
  <si>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</si>
  <si>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</si>
  <si>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</si>
  <si>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</si>
  <si>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</si>
  <si>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</si>
  <si>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</si>
  <si>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</si>
  <si>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</si>
  <si>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</si>
  <si>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</si>
  <si>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</si>
  <si>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</si>
  <si>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</si>
  <si>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</si>
  <si>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</si>
  <si>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</si>
  <si>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</si>
  <si>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</si>
  <si>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</si>
  <si>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</si>
  <si>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</si>
  <si>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</si>
  <si>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</si>
  <si>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</si>
  <si>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</si>
  <si>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</si>
  <si>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</si>
  <si>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</si>
  <si>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</si>
  <si>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</si>
  <si>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</si>
  <si>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</si>
  <si>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</si>
  <si>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</si>
  <si>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</si>
  <si>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</si>
  <si>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</si>
  <si>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</si>
  <si>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</si>
  <si>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</si>
  <si>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</si>
  <si>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</si>
  <si>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</si>
  <si>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</si>
  <si>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</si>
  <si>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</si>
  <si>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</si>
  <si>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</si>
  <si>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</si>
  <si>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</si>
  <si>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</si>
  <si>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</si>
  <si>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</si>
  <si>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</si>
  <si>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</si>
  <si>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</si>
  <si>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</si>
  <si>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</si>
  <si>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</si>
  <si>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</si>
  <si>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</si>
  <si>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</si>
  <si>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</si>
  <si>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</si>
  <si>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</si>
  <si>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</si>
  <si>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</si>
  <si>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</si>
  <si>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</si>
  <si>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</si>
  <si>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</si>
  <si>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</si>
  <si>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</si>
  <si>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</si>
  <si>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</si>
  <si>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</si>
  <si>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</si>
  <si>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</si>
  <si>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</si>
  <si>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</si>
  <si>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</si>
  <si>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</si>
  <si>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</si>
  <si>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</si>
  <si>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</si>
  <si>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</si>
  <si>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</si>
  <si>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</si>
  <si>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</si>
  <si>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</si>
  <si>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</si>
  <si>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</si>
  <si>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</si>
  <si>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</si>
  <si>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</si>
  <si>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</si>
  <si>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</si>
  <si>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</si>
  <si>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</si>
  <si>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</si>
  <si>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</si>
  <si>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</si>
  <si>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</si>
  <si>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</si>
  <si>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</si>
  <si>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</si>
  <si>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</si>
  <si>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</si>
  <si>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</si>
  <si>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</si>
  <si>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</si>
  <si>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</si>
  <si>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</si>
  <si>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</si>
  <si>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</si>
  <si>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</si>
  <si>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</si>
  <si>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</si>
  <si>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</si>
  <si>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</si>
  <si>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</si>
  <si>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</si>
  <si>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</si>
  <si>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</si>
  <si>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</si>
  <si>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</si>
  <si>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</si>
  <si>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</si>
  <si>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</si>
  <si>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</si>
  <si>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</si>
  <si>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</si>
  <si>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</si>
  <si>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</si>
  <si>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</si>
  <si>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</si>
  <si>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</si>
  <si>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</si>
  <si>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</si>
  <si>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</si>
  <si>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</si>
  <si>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</si>
  <si>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</si>
  <si>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</si>
  <si>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</si>
  <si>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</si>
  <si>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</si>
  <si>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</si>
  <si>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</si>
  <si>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</si>
  <si>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</si>
  <si>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</si>
  <si>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</si>
  <si>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</si>
  <si>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</si>
  <si>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</si>
  <si>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</si>
  <si>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</si>
  <si>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</si>
  <si>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</si>
  <si>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</si>
  <si>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</si>
  <si>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</si>
  <si>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</si>
  <si>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</si>
  <si>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</si>
  <si>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</si>
  <si>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</si>
  <si>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</si>
  <si>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</si>
  <si>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</si>
  <si>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</si>
  <si>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</si>
  <si>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</si>
  <si>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</si>
  <si>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</si>
  <si>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</si>
  <si>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</si>
  <si>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</si>
  <si>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</si>
  <si>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</si>
  <si>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</si>
  <si>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</si>
  <si>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</si>
  <si>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</si>
  <si>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</si>
  <si>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</si>
  <si>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</si>
  <si>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</si>
  <si>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</si>
  <si>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</si>
  <si>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</si>
  <si>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</si>
  <si>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</si>
  <si>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</si>
  <si>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</si>
  <si>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</si>
  <si>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</si>
  <si>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</si>
  <si>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</si>
  <si>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</si>
  <si>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</si>
  <si>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</si>
  <si>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</si>
  <si>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</si>
  <si>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</si>
  <si>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</si>
  <si>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</si>
  <si>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</si>
  <si>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</si>
  <si>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</si>
  <si>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</si>
  <si>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</si>
  <si>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</si>
  <si>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</si>
  <si>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</si>
  <si>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</si>
  <si>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</si>
  <si>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</si>
  <si>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</si>
  <si>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</si>
  <si>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</si>
  <si>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</si>
  <si>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</si>
  <si>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</si>
  <si>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</si>
  <si>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</si>
  <si>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</si>
  <si>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</si>
  <si>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</si>
  <si>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</si>
  <si>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</si>
  <si>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</si>
  <si>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</si>
  <si>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</si>
  <si>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</si>
  <si>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</si>
  <si>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</si>
  <si>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</si>
  <si>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</si>
  <si>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</si>
  <si>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</si>
  <si>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</si>
  <si>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</si>
  <si>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</si>
  <si>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</si>
  <si>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</si>
  <si>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</si>
  <si>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</si>
  <si>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</si>
  <si>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</si>
  <si>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</si>
  <si>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</si>
  <si>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</si>
  <si>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</si>
  <si>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</si>
  <si>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</si>
  <si>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</si>
  <si>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</si>
  <si>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</si>
  <si>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</si>
  <si>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</si>
  <si>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</si>
  <si>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</si>
  <si>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</si>
  <si>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</si>
  <si>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</si>
  <si>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</si>
  <si>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</si>
  <si>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</si>
  <si>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</si>
  <si>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</si>
  <si>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</si>
  <si>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</si>
  <si>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</si>
  <si>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</si>
  <si>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</si>
  <si>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</si>
  <si>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</si>
  <si>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</si>
  <si>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</si>
  <si>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</si>
  <si>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</si>
  <si>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</si>
  <si>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</si>
  <si>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</si>
  <si>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</si>
  <si>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</si>
  <si>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</si>
  <si>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</si>
  <si>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</si>
  <si>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</si>
  <si>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</si>
  <si>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</si>
  <si>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</si>
  <si>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</si>
  <si>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</si>
  <si>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</si>
  <si>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</si>
  <si>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</si>
  <si>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</si>
  <si>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</si>
  <si>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</si>
  <si>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</si>
  <si>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</si>
  <si>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</si>
  <si>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</si>
  <si>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</si>
  <si>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</si>
  <si>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</si>
  <si>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</si>
  <si>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</si>
  <si>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</si>
  <si>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</si>
  <si>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</si>
  <si>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</si>
  <si>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</si>
  <si>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</si>
  <si>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</si>
  <si>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</si>
  <si>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</si>
  <si>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</si>
  <si>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</si>
  <si>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</si>
  <si>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</si>
  <si>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</si>
  <si>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</si>
  <si>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</si>
  <si>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</si>
  <si>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</si>
  <si>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</si>
  <si>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</si>
  <si>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</si>
  <si>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</si>
  <si>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</si>
  <si>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</si>
  <si>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</si>
  <si>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</si>
  <si>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</si>
  <si>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</si>
  <si>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</si>
  <si>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</si>
  <si>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</si>
  <si>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</si>
  <si>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</si>
  <si>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</si>
  <si>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</si>
  <si>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</si>
  <si>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</si>
  <si>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</si>
  <si>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</si>
  <si>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</si>
  <si>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</si>
  <si>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</si>
  <si>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</si>
  <si>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</si>
  <si>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</si>
  <si>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</si>
  <si>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</si>
  <si>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</si>
  <si>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</si>
  <si>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</si>
  <si>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</si>
  <si>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</si>
  <si>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</si>
  <si>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</si>
  <si>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</si>
  <si>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</si>
  <si>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</si>
  <si>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</si>
  <si>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</si>
  <si>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</si>
  <si>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</si>
  <si>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</si>
  <si>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</si>
  <si>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</si>
  <si>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</si>
  <si>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</si>
  <si>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</si>
  <si>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</si>
  <si>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</si>
  <si>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</si>
  <si>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</si>
  <si>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</si>
  <si>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</si>
  <si>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</si>
  <si>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</si>
  <si>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</si>
  <si>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</si>
  <si>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</si>
  <si>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</si>
  <si>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</si>
  <si>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</si>
  <si>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</si>
  <si>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</si>
  <si>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</si>
  <si>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</si>
  <si>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</si>
  <si>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</si>
  <si>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</si>
  <si>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</si>
  <si>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</si>
  <si>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</si>
  <si>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</si>
  <si>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</si>
  <si>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</si>
  <si>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</si>
  <si>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</si>
  <si>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</si>
  <si>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</si>
  <si>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</si>
  <si>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</si>
  <si>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</si>
  <si>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</si>
  <si>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</si>
  <si>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</si>
  <si>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</si>
  <si>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</si>
  <si>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</si>
  <si>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</si>
  <si>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</si>
  <si>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</si>
  <si>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</si>
  <si>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</si>
  <si>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</si>
  <si>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</si>
  <si>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</si>
  <si>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</si>
  <si>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</si>
  <si>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</si>
  <si>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</si>
  <si>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</si>
  <si>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</si>
  <si>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</si>
  <si>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</si>
  <si>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</si>
  <si>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</si>
  <si>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</si>
  <si>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</si>
  <si>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</si>
  <si>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</si>
  <si>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</si>
  <si>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</si>
  <si>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</si>
  <si>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</si>
  <si>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</si>
  <si>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</si>
  <si>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</si>
  <si>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</si>
  <si>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</si>
  <si>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</si>
  <si>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</si>
  <si>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</si>
  <si>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</si>
  <si>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</si>
  <si>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</si>
  <si>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</si>
  <si>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</si>
  <si>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</si>
  <si>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</si>
  <si>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</si>
  <si>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</si>
  <si>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</si>
  <si>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</si>
  <si>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</si>
  <si>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</si>
  <si>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</si>
  <si>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</si>
  <si>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</si>
  <si>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</si>
  <si>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</si>
  <si>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</si>
  <si>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</si>
  <si>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</si>
  <si>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</si>
  <si>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</si>
  <si>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</si>
  <si>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</si>
  <si>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</si>
  <si>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</si>
  <si>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</si>
  <si>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</si>
  <si>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</si>
  <si>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</si>
  <si>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</si>
  <si>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</si>
  <si>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</si>
  <si>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</si>
  <si>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</si>
  <si>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</si>
  <si>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</si>
  <si>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</si>
  <si>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</si>
  <si>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</si>
  <si>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</si>
  <si>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</si>
  <si>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</si>
  <si>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</si>
  <si>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</si>
  <si>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</si>
  <si>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</si>
  <si>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</si>
  <si>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</si>
  <si>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</si>
  <si>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</si>
  <si>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</si>
  <si>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</si>
  <si>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</si>
  <si>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</si>
  <si>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</si>
  <si>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</si>
  <si>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</si>
  <si>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</si>
  <si>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</si>
  <si>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</si>
  <si>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</si>
  <si>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</si>
  <si>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</si>
  <si>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</si>
  <si>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</si>
  <si>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</si>
  <si>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</si>
  <si>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</si>
  <si>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</si>
  <si>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</si>
  <si>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</si>
  <si>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</si>
  <si>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</si>
  <si>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</si>
  <si>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</si>
  <si>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</si>
  <si>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</si>
  <si>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</si>
  <si>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</si>
  <si>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</si>
  <si>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</si>
  <si>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</si>
  <si>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</si>
  <si>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</si>
  <si>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</si>
  <si>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</si>
  <si>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</si>
  <si>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</si>
  <si>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</si>
  <si>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</si>
  <si>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</si>
  <si>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</si>
  <si>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</si>
  <si>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</si>
  <si>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</si>
  <si>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</si>
  <si>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</si>
  <si>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</si>
  <si>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</si>
  <si>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</si>
  <si>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</si>
  <si>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</si>
  <si>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</si>
  <si>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</si>
  <si>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</si>
  <si>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</si>
  <si>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</si>
  <si>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</si>
  <si>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</si>
  <si>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</si>
  <si>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</si>
  <si>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</si>
  <si>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</si>
  <si>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</si>
  <si>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</si>
  <si>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</si>
  <si>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</si>
  <si>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</si>
  <si>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</si>
  <si>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</si>
  <si>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</si>
  <si>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</si>
  <si>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</si>
  <si>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</si>
  <si>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</si>
  <si>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</si>
  <si>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</si>
  <si>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</si>
  <si>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</si>
  <si>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</si>
  <si>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</si>
  <si>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</si>
  <si>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</si>
  <si>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</si>
  <si>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</si>
  <si>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</si>
  <si>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</si>
  <si>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</si>
  <si>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</si>
  <si>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</si>
  <si>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</si>
  <si>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</si>
  <si>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</si>
  <si>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</si>
  <si>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</si>
  <si>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</si>
  <si>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</si>
  <si>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</si>
  <si>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</si>
  <si>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</si>
  <si>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</si>
  <si>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</si>
  <si>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</si>
  <si>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</si>
  <si>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</si>
  <si>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</si>
  <si>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</si>
  <si>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</si>
  <si>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</si>
  <si>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</si>
  <si>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</si>
  <si>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</si>
  <si>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</si>
  <si>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</si>
  <si>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</si>
  <si>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</si>
  <si>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</si>
  <si>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</si>
  <si>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</si>
  <si>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</si>
  <si>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</si>
  <si>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</si>
  <si>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</si>
  <si>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</si>
  <si>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</si>
  <si>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</si>
  <si>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</si>
  <si>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</si>
  <si>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</si>
  <si>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</si>
  <si>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</si>
  <si>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</si>
  <si>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</si>
  <si>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</si>
  <si>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</si>
  <si>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</si>
  <si>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</si>
  <si>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</si>
  <si>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</si>
  <si>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</si>
  <si>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</si>
  <si>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</si>
  <si>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</si>
  <si>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</si>
  <si>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</si>
  <si>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</si>
  <si>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</si>
  <si>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</si>
  <si>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</si>
  <si>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</si>
  <si>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</si>
  <si>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</si>
  <si>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</si>
  <si>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</si>
  <si>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</si>
  <si>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</si>
  <si>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</si>
  <si>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</si>
  <si>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</si>
  <si>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</si>
  <si>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</si>
  <si>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</si>
  <si>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</si>
  <si>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</si>
  <si>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</si>
  <si>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</si>
  <si>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</si>
  <si>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</si>
  <si>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</si>
  <si>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</si>
  <si>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</si>
  <si>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</si>
  <si>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</si>
  <si>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</si>
  <si>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</si>
  <si>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</si>
  <si>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</si>
  <si>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</si>
  <si>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</si>
  <si>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</si>
  <si>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</si>
  <si>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</si>
  <si>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</si>
  <si>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</si>
  <si>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</si>
  <si>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</si>
  <si>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</si>
  <si>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</si>
  <si>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</si>
  <si>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</si>
  <si>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</si>
  <si>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</si>
  <si>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</si>
  <si>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</si>
  <si>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</si>
  <si>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</si>
  <si>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</si>
  <si>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</si>
  <si>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</si>
  <si>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</si>
  <si>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</si>
  <si>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</si>
  <si>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</si>
  <si>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</si>
  <si>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</si>
  <si>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</si>
  <si>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</si>
  <si>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</si>
  <si>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</si>
  <si>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</si>
  <si>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</si>
  <si>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</si>
  <si>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</si>
  <si>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</si>
  <si>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</si>
  <si>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</si>
  <si>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</si>
  <si>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</si>
  <si>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</si>
  <si>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</si>
  <si>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</si>
  <si>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</si>
  <si>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</si>
  <si>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</si>
  <si>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</si>
  <si>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</si>
  <si>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</si>
  <si>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</si>
  <si>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</si>
  <si>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</si>
  <si>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</si>
  <si>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</si>
  <si>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</si>
  <si>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</si>
  <si>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</si>
  <si>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</si>
  <si>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</si>
  <si>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</si>
  <si>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</si>
  <si>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</si>
  <si>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</si>
  <si>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</si>
  <si>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</si>
  <si>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</si>
  <si>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</si>
  <si>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</si>
  <si>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</si>
  <si>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</si>
  <si>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</si>
  <si>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</si>
  <si>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</si>
  <si>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</si>
  <si>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</si>
  <si>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</si>
  <si>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</si>
  <si>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</si>
  <si>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</si>
  <si>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</si>
  <si>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</si>
  <si>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</si>
  <si>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</si>
  <si>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</si>
  <si>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</si>
  <si>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</si>
  <si>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</si>
  <si>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</si>
  <si>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</si>
  <si>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</si>
  <si>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</si>
  <si>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</si>
  <si>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</si>
  <si>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</si>
  <si>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</si>
  <si>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</si>
  <si>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</si>
  <si>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</si>
  <si>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</si>
  <si>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</si>
  <si>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</si>
  <si>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</si>
  <si>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</si>
  <si>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</si>
  <si>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</si>
  <si>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</si>
  <si>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</si>
  <si>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</si>
  <si>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</si>
  <si>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</si>
  <si>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</si>
  <si>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</si>
  <si>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</si>
  <si>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</si>
  <si>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</si>
  <si>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</si>
  <si>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</si>
  <si>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</si>
  <si>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</si>
  <si>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</si>
  <si>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</si>
  <si>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</si>
  <si>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</si>
  <si>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</si>
  <si>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</si>
  <si>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</si>
  <si>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</si>
  <si>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</si>
  <si>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</si>
  <si>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</si>
  <si>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</si>
  <si>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</si>
  <si>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</si>
  <si>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</si>
  <si>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</si>
  <si>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</si>
  <si>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</si>
  <si>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</si>
  <si>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</si>
  <si>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</si>
  <si>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</si>
  <si>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</si>
  <si>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</si>
  <si>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</si>
  <si>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</si>
  <si>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</si>
  <si>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</si>
  <si>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</si>
  <si>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</si>
  <si>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</si>
  <si>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</si>
  <si>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</si>
  <si>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</si>
  <si>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</si>
  <si>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</si>
  <si>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</si>
  <si>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</si>
  <si>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</si>
  <si>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</si>
  <si>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</si>
  <si>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</si>
  <si>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</si>
  <si>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</si>
  <si>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</si>
  <si>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</si>
  <si>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</si>
  <si>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</si>
  <si>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</si>
  <si>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</si>
  <si>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</si>
  <si>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</si>
  <si>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</si>
  <si>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</si>
  <si>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</si>
  <si>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</si>
  <si>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</si>
  <si>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</si>
  <si>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</si>
  <si>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</si>
  <si>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</si>
  <si>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</si>
  <si>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</si>
  <si>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</si>
  <si>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</si>
  <si>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</si>
  <si>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</si>
  <si>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</si>
  <si>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</si>
  <si>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</si>
  <si>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</si>
  <si>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</si>
  <si>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</si>
  <si>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</si>
  <si>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</si>
  <si>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</si>
  <si>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</si>
  <si>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</si>
  <si>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</si>
  <si>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</si>
  <si>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</si>
  <si>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</si>
  <si>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</si>
  <si>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</si>
  <si>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</si>
  <si>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</si>
  <si>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</si>
  <si>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</si>
  <si>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</si>
  <si>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</si>
  <si>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</si>
  <si>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</si>
  <si>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</si>
  <si>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</si>
  <si>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</si>
  <si>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</si>
  <si>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</si>
  <si>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</si>
  <si>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</si>
  <si>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</si>
  <si>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</si>
  <si>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</si>
  <si>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</si>
  <si>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</si>
  <si>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</si>
  <si>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</si>
  <si>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</si>
  <si>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</si>
  <si>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</si>
  <si>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</si>
  <si>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</si>
  <si>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</si>
  <si>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</si>
  <si>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</si>
  <si>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</si>
  <si>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</si>
  <si>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</si>
  <si>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</si>
  <si>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</si>
  <si>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</si>
  <si>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</si>
  <si>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</si>
  <si>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</si>
  <si>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</si>
  <si>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</si>
  <si>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</si>
  <si>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</si>
  <si>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</si>
  <si>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</si>
  <si>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</si>
  <si>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</si>
  <si>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</si>
  <si>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</si>
  <si>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</si>
  <si>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</si>
  <si>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</si>
  <si>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</si>
  <si>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</si>
  <si>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</si>
  <si>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</si>
  <si>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</si>
  <si>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</si>
  <si>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</si>
  <si>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</si>
  <si>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</si>
  <si>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</si>
  <si>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</si>
  <si>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</si>
  <si>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</si>
  <si>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</si>
  <si>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</si>
  <si>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</si>
  <si>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</si>
  <si>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</si>
  <si>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</si>
  <si>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</si>
  <si>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</si>
  <si>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</si>
  <si>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</si>
  <si>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</si>
  <si>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</si>
  <si>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</si>
  <si>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</si>
  <si>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</si>
  <si>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</si>
  <si>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</si>
  <si>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</si>
  <si>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</si>
  <si>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</si>
  <si>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</si>
  <si>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</si>
  <si>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</si>
  <si>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</si>
  <si>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</si>
  <si>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</si>
  <si>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</si>
  <si>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</si>
  <si>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</si>
  <si>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</si>
  <si>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</si>
  <si>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</si>
  <si>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</si>
  <si>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</si>
  <si>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</si>
  <si>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</si>
  <si>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</si>
  <si>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</si>
  <si>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</si>
  <si>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</si>
  <si>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</si>
  <si>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</si>
  <si>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</si>
  <si>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</si>
  <si>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</si>
  <si>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</si>
  <si>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</si>
  <si>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</si>
  <si>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</si>
  <si>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</si>
  <si>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</si>
  <si>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</si>
  <si>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</si>
  <si>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</si>
  <si>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</si>
  <si>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</si>
  <si>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</si>
  <si>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</si>
  <si>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</si>
  <si>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</si>
  <si>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</si>
  <si>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</si>
  <si>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</si>
  <si>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</si>
  <si>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</si>
  <si>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</si>
  <si>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</si>
  <si>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</si>
  <si>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</si>
  <si>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</si>
  <si>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</si>
  <si>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</si>
  <si>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</si>
  <si>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</si>
  <si>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</si>
  <si>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</si>
  <si>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</si>
  <si>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</si>
  <si>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</si>
  <si>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</si>
  <si>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</si>
  <si>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</si>
  <si>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</si>
  <si>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</si>
  <si>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</si>
  <si>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</si>
  <si>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</si>
  <si>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</si>
  <si>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</si>
  <si>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</si>
  <si>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</si>
  <si>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</si>
  <si>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</si>
  <si>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</si>
  <si>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</si>
  <si>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</si>
  <si>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</si>
  <si>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</si>
  <si>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</si>
  <si>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</si>
  <si>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</si>
  <si>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</si>
  <si>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</si>
  <si>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</si>
  <si>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</si>
  <si>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</si>
  <si>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</si>
  <si>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</si>
  <si>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</si>
  <si>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</si>
  <si>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</si>
  <si>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</si>
  <si>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</si>
  <si>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</si>
  <si>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</si>
  <si>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</si>
  <si>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</si>
  <si>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</si>
  <si>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</si>
  <si>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</si>
  <si>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</si>
  <si>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</si>
  <si>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</si>
  <si>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</si>
  <si>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</si>
  <si>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</si>
  <si>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</si>
  <si>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</si>
  <si>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</si>
  <si>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</si>
  <si>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</si>
  <si>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</si>
  <si>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</si>
  <si>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</si>
  <si>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</si>
  <si>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</si>
  <si>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</si>
  <si>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</si>
  <si>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</si>
  <si>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</si>
  <si>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</si>
  <si>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</si>
  <si>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</si>
  <si>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</si>
  <si>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</si>
  <si>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</si>
  <si>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</si>
  <si>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</si>
  <si>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</si>
  <si>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</si>
  <si>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</si>
  <si>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</si>
  <si>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</si>
  <si>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</si>
  <si>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</si>
  <si>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</si>
  <si>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</si>
  <si>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</si>
  <si>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</si>
  <si>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</si>
  <si>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</si>
  <si>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</si>
  <si>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</si>
  <si>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</si>
  <si>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</si>
  <si>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</si>
  <si>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</si>
  <si>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</si>
  <si>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</si>
  <si>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</si>
  <si>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</si>
  <si>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</si>
  <si>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</si>
  <si>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</si>
  <si>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</si>
  <si>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</si>
  <si>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</si>
  <si>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</si>
  <si>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</si>
  <si>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</si>
  <si>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</si>
  <si>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</si>
  <si>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</si>
  <si>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</si>
  <si>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</si>
  <si>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</si>
  <si>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</si>
  <si>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</si>
  <si>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</si>
  <si>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</si>
  <si>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</si>
  <si>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</si>
  <si>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</si>
  <si>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</si>
  <si>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</si>
  <si>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</si>
  <si>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</si>
  <si>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</si>
  <si>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</si>
  <si>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</si>
  <si>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</si>
  <si>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</si>
  <si>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</si>
  <si>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</si>
  <si>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</si>
  <si>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</si>
  <si>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</si>
  <si>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</si>
  <si>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</si>
  <si>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</si>
  <si>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</si>
  <si>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</si>
  <si>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</si>
  <si>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</si>
  <si>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</si>
  <si>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</si>
  <si>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</si>
  <si>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</si>
  <si>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</si>
  <si>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</si>
  <si>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</si>
  <si>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</si>
  <si>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</si>
  <si>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</si>
  <si>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</si>
  <si>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</si>
  <si>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</si>
  <si>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</si>
  <si>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</si>
  <si>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</si>
  <si>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</si>
  <si>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</si>
  <si>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</si>
  <si>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</si>
  <si>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</si>
  <si>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</si>
  <si>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</si>
  <si>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</si>
  <si>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</si>
  <si>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</si>
  <si>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</si>
  <si>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</si>
  <si>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</si>
  <si>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</si>
  <si>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</si>
  <si>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</si>
  <si>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</si>
  <si>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</si>
  <si>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</si>
  <si>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</si>
  <si>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</si>
  <si>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</si>
  <si>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</si>
  <si>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</si>
  <si>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</si>
  <si>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</si>
  <si>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</si>
  <si>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</si>
  <si>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</si>
  <si>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</si>
  <si>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</si>
  <si>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</si>
  <si>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</si>
  <si>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</si>
  <si>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</si>
  <si>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</si>
  <si>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</si>
  <si>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</si>
  <si>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</si>
  <si>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</si>
  <si>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</si>
  <si>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</si>
  <si>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</si>
  <si>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</si>
  <si>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</si>
  <si>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</si>
  <si>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</si>
  <si>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</si>
  <si>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</si>
  <si>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</si>
  <si>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</si>
  <si>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</si>
  <si>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</si>
  <si>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</si>
  <si>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</si>
  <si>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</si>
  <si>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</si>
  <si>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</si>
  <si>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</si>
  <si>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</si>
  <si>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</si>
  <si>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</si>
  <si>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</si>
  <si>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</si>
  <si>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</si>
  <si>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</si>
  <si>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</si>
  <si>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</si>
  <si>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</si>
  <si>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</si>
  <si>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</si>
  <si>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</si>
  <si>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</si>
  <si>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</si>
  <si>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</si>
  <si>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</si>
  <si>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</si>
  <si>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</si>
  <si>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</si>
  <si>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</si>
  <si>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</si>
  <si>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</si>
  <si>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</si>
  <si>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</si>
  <si>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</si>
  <si>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</si>
  <si>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</si>
  <si>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</si>
  <si>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</si>
  <si>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</si>
  <si>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</si>
  <si>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</si>
  <si>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</si>
  <si>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</si>
  <si>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</si>
  <si>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</si>
  <si>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</si>
  <si>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</si>
  <si>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</si>
  <si>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</si>
  <si>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</si>
  <si>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</si>
  <si>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</si>
  <si>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</si>
  <si>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</si>
  <si>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</si>
  <si>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</si>
  <si>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</si>
  <si>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</si>
  <si>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</si>
  <si>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</si>
  <si>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</si>
  <si>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</si>
  <si>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</si>
  <si>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</si>
  <si>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</si>
  <si>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</si>
  <si>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</si>
  <si>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</si>
  <si>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</si>
  <si>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</si>
  <si>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</si>
  <si>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</si>
  <si>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</si>
  <si>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</si>
  <si>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</si>
  <si>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</si>
  <si>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</si>
  <si>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</si>
  <si>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</si>
  <si>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</si>
  <si>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</si>
  <si>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</si>
  <si>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</si>
  <si>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</si>
  <si>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</si>
  <si>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</si>
  <si>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</si>
  <si>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</si>
  <si>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</si>
  <si>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</si>
  <si>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</si>
  <si>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</si>
  <si>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</si>
  <si>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</si>
  <si>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</si>
  <si>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</si>
  <si>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</si>
  <si>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</si>
  <si>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</si>
  <si>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</si>
  <si>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</si>
  <si>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</si>
  <si>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</si>
  <si>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</si>
  <si>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</si>
  <si>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</si>
  <si>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</si>
  <si>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</si>
  <si>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</si>
  <si>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</si>
  <si>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</si>
  <si>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</si>
  <si>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</si>
  <si>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</si>
  <si>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</si>
  <si>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</si>
  <si>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</si>
  <si>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</si>
  <si>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</si>
  <si>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</si>
  <si>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</si>
  <si>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</si>
  <si>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</si>
  <si>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</si>
  <si>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</si>
  <si>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</si>
  <si>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</si>
  <si>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</si>
  <si>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</si>
  <si>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</si>
  <si>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</si>
  <si>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</si>
  <si>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</si>
  <si>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</si>
  <si>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</si>
  <si>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</si>
  <si>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</si>
  <si>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</si>
  <si>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</si>
  <si>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</si>
  <si>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</si>
  <si>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</si>
  <si>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</si>
  <si>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</si>
  <si>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</si>
  <si>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</si>
  <si>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</si>
  <si>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</si>
  <si>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</si>
  <si>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</si>
  <si>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</si>
  <si>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</si>
  <si>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</si>
  <si>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</si>
  <si>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</si>
  <si>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</si>
  <si>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</si>
  <si>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</si>
  <si>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</si>
  <si>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</si>
  <si>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</si>
  <si>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</si>
  <si>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</si>
  <si>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</si>
  <si>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</si>
  <si>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</si>
  <si>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</si>
  <si>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</si>
  <si>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</si>
  <si>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</si>
  <si>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</si>
  <si>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</si>
  <si>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</si>
  <si>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</si>
  <si>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</si>
  <si>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</si>
  <si>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</si>
  <si>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</si>
  <si>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</si>
  <si>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</si>
  <si>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</si>
  <si>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</si>
  <si>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</si>
  <si>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</si>
  <si>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</si>
  <si>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</si>
  <si>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</si>
  <si>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</si>
  <si>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</si>
  <si>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</si>
  <si>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</si>
  <si>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</si>
  <si>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</si>
  <si>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</si>
  <si>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</si>
  <si>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</si>
  <si>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</si>
  <si>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</si>
  <si>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</si>
  <si>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</si>
  <si>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</si>
  <si>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</si>
  <si>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</si>
  <si>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</si>
  <si>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</si>
  <si>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</si>
  <si>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</si>
  <si>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</si>
  <si>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</si>
  <si>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</si>
  <si>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</si>
  <si>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</si>
  <si>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</si>
  <si>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</si>
  <si>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</si>
  <si>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</si>
  <si>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</si>
  <si>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</si>
  <si>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</si>
  <si>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</si>
  <si>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</si>
  <si>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</si>
  <si>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</si>
  <si>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</si>
  <si>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</si>
  <si>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</si>
  <si>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</si>
  <si>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</si>
  <si>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</si>
  <si>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</si>
  <si>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</si>
  <si>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</si>
  <si>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</si>
  <si>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</si>
  <si>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</si>
  <si>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</si>
  <si>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</si>
  <si>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</si>
  <si>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</si>
  <si>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</si>
  <si>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</si>
  <si>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</si>
  <si>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</si>
  <si>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</si>
  <si>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</si>
  <si>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</si>
  <si>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</si>
  <si>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</si>
  <si>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</si>
  <si>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</si>
  <si>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</si>
  <si>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</si>
  <si>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</si>
  <si>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</si>
  <si>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</si>
  <si>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</si>
  <si>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</si>
  <si>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</si>
  <si>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</si>
  <si>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</si>
  <si>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</si>
  <si>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</si>
  <si>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</si>
  <si>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</si>
  <si>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</si>
  <si>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</si>
  <si>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</si>
  <si>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</si>
  <si>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</si>
  <si>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</si>
  <si>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</si>
  <si>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</si>
  <si>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</si>
  <si>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</si>
  <si>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</si>
  <si>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</si>
  <si>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</si>
  <si>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</si>
  <si>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</si>
  <si>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</si>
  <si>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</si>
  <si>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</si>
  <si>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</si>
  <si>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</si>
  <si>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</si>
  <si>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</si>
  <si>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</si>
  <si>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</si>
  <si>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</si>
  <si>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</si>
  <si>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</si>
  <si>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</si>
  <si>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</si>
  <si>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</si>
  <si>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</si>
  <si>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</si>
  <si>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</si>
  <si>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</si>
  <si>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</si>
  <si>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</si>
  <si>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</si>
  <si>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</si>
  <si>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</si>
  <si>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</si>
  <si>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</si>
  <si>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</si>
  <si>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</si>
  <si>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</si>
  <si>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</si>
  <si>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</si>
  <si>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</si>
  <si>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</si>
  <si>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</si>
  <si>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</si>
  <si>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</si>
  <si>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</si>
  <si>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</si>
  <si>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</si>
  <si>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</si>
  <si>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</si>
  <si>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</si>
  <si>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</si>
  <si>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</si>
  <si>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</si>
  <si>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</si>
  <si>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</si>
  <si>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</si>
  <si>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</si>
  <si>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</si>
  <si>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</si>
  <si>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</si>
  <si>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</si>
  <si>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</si>
  <si>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</si>
  <si>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</si>
  <si>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</si>
  <si>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</si>
  <si>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</si>
  <si>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</si>
  <si>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</si>
  <si>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</si>
  <si>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</si>
  <si>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</si>
  <si>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</si>
  <si>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</si>
  <si>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</si>
  <si>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</si>
  <si>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</si>
  <si>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</si>
  <si>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</si>
  <si>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</si>
  <si>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</si>
  <si>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</si>
  <si>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</si>
  <si>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</si>
  <si>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</si>
  <si>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</si>
  <si>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</si>
  <si>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</si>
  <si>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</si>
  <si>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</si>
  <si>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</si>
  <si>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</si>
  <si>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</si>
  <si>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</si>
  <si>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</si>
  <si>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</si>
  <si>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</si>
  <si>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</si>
  <si>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</si>
  <si>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</si>
  <si>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</si>
  <si>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</si>
  <si>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</si>
  <si>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</si>
  <si>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</si>
  <si>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</si>
  <si>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</si>
  <si>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</si>
  <si>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</si>
  <si>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</si>
  <si>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</si>
  <si>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</si>
  <si>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</si>
  <si>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</si>
  <si>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</si>
  <si>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</si>
  <si>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</si>
  <si>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</si>
  <si>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</si>
  <si>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</si>
  <si>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</si>
  <si>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</si>
  <si>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</si>
  <si>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</si>
  <si>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</si>
  <si>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</si>
  <si>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</si>
  <si>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</si>
  <si>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</si>
  <si>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</si>
  <si>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</si>
  <si>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</si>
  <si>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</si>
  <si>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</si>
  <si>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</si>
  <si>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</si>
  <si>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</si>
  <si>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</si>
  <si>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</si>
  <si>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</si>
  <si>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</si>
  <si>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</si>
  <si>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</si>
  <si>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</si>
  <si>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</si>
  <si>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</si>
  <si>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</si>
  <si>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</si>
  <si>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</si>
  <si>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</si>
  <si>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</si>
  <si>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</si>
  <si>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</si>
  <si>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</si>
  <si>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</si>
  <si>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</si>
  <si>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</si>
  <si>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</si>
  <si>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</si>
  <si>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</si>
  <si>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</si>
  <si>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</si>
  <si>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</si>
  <si>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</si>
  <si>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</si>
  <si>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</si>
  <si>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</si>
  <si>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</si>
  <si>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</si>
  <si>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</si>
  <si>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</si>
  <si>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</si>
  <si>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</si>
  <si>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</si>
  <si>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</si>
  <si>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</si>
  <si>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</si>
  <si>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</si>
  <si>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</si>
  <si>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</si>
  <si>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</si>
  <si>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</si>
  <si>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</si>
  <si>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</si>
  <si>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</si>
  <si>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</si>
  <si>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</si>
  <si>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</si>
  <si>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</si>
  <si>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</si>
  <si>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</si>
  <si>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</si>
  <si>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</si>
  <si>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</si>
  <si>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</si>
  <si>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</si>
  <si>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</si>
  <si>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</si>
  <si>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</si>
  <si>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</si>
  <si>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</si>
  <si>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</si>
  <si>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</si>
  <si>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</si>
  <si>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</si>
  <si>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</si>
  <si>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</si>
  <si>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</si>
  <si>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</si>
  <si>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</si>
  <si>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</si>
  <si>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</si>
  <si>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</si>
  <si>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</si>
  <si>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</si>
  <si>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</si>
  <si>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</si>
  <si>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</si>
  <si>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</si>
  <si>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</si>
  <si>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</si>
  <si>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</si>
  <si>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</si>
  <si>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</si>
  <si>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</si>
  <si>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</si>
  <si>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</si>
  <si>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</si>
  <si>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</si>
  <si>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</si>
  <si>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</si>
  <si>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</si>
  <si>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</si>
  <si>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</si>
  <si>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</si>
  <si>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</si>
  <si>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</si>
  <si>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</si>
  <si>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</si>
  <si>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</si>
  <si>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</si>
  <si>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</si>
  <si>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</si>
  <si>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</si>
  <si>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</si>
  <si>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</si>
  <si>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</si>
  <si>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</si>
  <si>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</si>
  <si>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</si>
  <si>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</si>
  <si>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</si>
  <si>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</si>
  <si>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</si>
  <si>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</si>
  <si>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</si>
  <si>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</si>
  <si>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</si>
  <si>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</si>
  <si>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</si>
  <si>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</si>
  <si>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</si>
  <si>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</si>
  <si>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</si>
  <si>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</si>
  <si>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</si>
  <si>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</si>
  <si>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</si>
  <si>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</si>
  <si>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</si>
  <si>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</si>
  <si>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</si>
  <si>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</si>
  <si>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</si>
  <si>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</si>
  <si>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</si>
  <si>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</si>
  <si>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</si>
  <si>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</si>
  <si>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</si>
  <si>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</si>
  <si>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</si>
  <si>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</si>
  <si>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</si>
  <si>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</si>
  <si>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</si>
  <si>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</si>
  <si>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</si>
  <si>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</si>
  <si>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</si>
  <si>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</si>
  <si>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</si>
  <si>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</si>
  <si>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</si>
  <si>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</si>
  <si>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</si>
  <si>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</si>
  <si>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</si>
  <si>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</si>
  <si>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</si>
  <si>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</si>
  <si>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</si>
  <si>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</si>
  <si>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</si>
  <si>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</si>
  <si>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</si>
  <si>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</si>
  <si>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</si>
  <si>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</si>
  <si>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</si>
  <si>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</si>
  <si>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</si>
  <si>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</si>
  <si>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</si>
  <si>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</si>
  <si>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</si>
  <si>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</si>
  <si>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</si>
  <si>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</si>
  <si>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</si>
  <si>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</si>
  <si>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</si>
  <si>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</si>
  <si>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</si>
  <si>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</si>
  <si>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</si>
  <si>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</si>
  <si>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</si>
  <si>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</si>
  <si>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</si>
  <si>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</si>
  <si>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</si>
  <si>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</si>
  <si>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</si>
  <si>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</si>
  <si>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</si>
  <si>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</si>
  <si>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</si>
  <si>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</si>
  <si>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</si>
  <si>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</si>
  <si>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</si>
  <si>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</si>
  <si>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</si>
  <si>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</si>
  <si>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</si>
  <si>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</si>
  <si>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</si>
  <si>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</si>
  <si>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</si>
  <si>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</si>
  <si>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</si>
  <si>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</si>
  <si>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</si>
  <si>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</si>
  <si>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</si>
  <si>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</si>
  <si>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</si>
  <si>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</si>
  <si>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</si>
  <si>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</si>
  <si>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</si>
  <si>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</si>
  <si>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</si>
  <si>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</si>
  <si>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</si>
  <si>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</si>
  <si>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</si>
  <si>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</si>
  <si>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</si>
  <si>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</si>
  <si>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</si>
  <si>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</si>
  <si>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</si>
  <si>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</si>
  <si>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</si>
  <si>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</si>
  <si>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</si>
  <si>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</si>
  <si>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</si>
  <si>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</si>
  <si>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</si>
  <si>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</si>
  <si>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</si>
  <si>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</si>
  <si>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</si>
  <si>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</si>
  <si>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</si>
  <si>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</si>
  <si>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</si>
  <si>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</si>
  <si>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</si>
  <si>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</si>
  <si>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</si>
  <si>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</si>
  <si>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</si>
  <si>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</si>
  <si>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</si>
  <si>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</si>
  <si>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</si>
  <si>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</si>
  <si>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</si>
  <si>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</si>
  <si>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</si>
  <si>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</si>
  <si>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</si>
  <si>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</si>
  <si>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</si>
  <si>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</si>
  <si>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</si>
  <si>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</si>
  <si>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</si>
  <si>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</si>
  <si>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</si>
  <si>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</si>
  <si>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</si>
  <si>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</si>
  <si>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</si>
  <si>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</si>
  <si>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</si>
  <si>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</si>
  <si>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</si>
  <si>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</si>
  <si>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</si>
  <si>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</si>
  <si>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</si>
  <si>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</si>
  <si>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</si>
  <si>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</si>
  <si>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</si>
  <si>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</si>
  <si>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</si>
  <si>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</si>
  <si>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</si>
  <si>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</si>
  <si>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</si>
  <si>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</si>
  <si>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</si>
  <si>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</si>
  <si>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</si>
  <si>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</si>
  <si>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</si>
  <si>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</si>
  <si>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</si>
  <si>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</si>
  <si>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</si>
  <si>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</si>
  <si>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</si>
  <si>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</si>
  <si>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</si>
  <si>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</si>
  <si>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</si>
  <si>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</si>
  <si>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</si>
  <si>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</si>
  <si>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</si>
  <si>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</si>
  <si>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</si>
  <si>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</si>
  <si>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</si>
  <si>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</si>
  <si>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</si>
  <si>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</si>
  <si>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</si>
  <si>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</si>
  <si>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</si>
  <si>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</si>
  <si>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</si>
  <si>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</si>
  <si>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</si>
  <si>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</si>
  <si>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</si>
  <si>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</si>
  <si>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</si>
  <si>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</si>
  <si>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</si>
  <si>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</si>
  <si>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</si>
  <si>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</si>
  <si>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</si>
  <si>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</si>
  <si>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</si>
  <si>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</si>
  <si>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</si>
  <si>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</si>
  <si>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</si>
  <si>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</si>
  <si>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</si>
  <si>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</si>
  <si>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</si>
  <si>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</si>
  <si>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</si>
  <si>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</si>
  <si>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</si>
  <si>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</si>
  <si>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</si>
  <si>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</si>
  <si>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</si>
  <si>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</si>
  <si>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</si>
  <si>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</si>
  <si>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</si>
  <si>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</si>
  <si>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</si>
  <si>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</si>
  <si>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</si>
  <si>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</si>
  <si>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</si>
  <si>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</si>
  <si>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</si>
  <si>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</si>
  <si>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</si>
  <si>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</si>
  <si>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</si>
  <si>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</si>
  <si>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</si>
  <si>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</si>
  <si>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</si>
  <si>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</si>
  <si>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</si>
  <si>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</si>
  <si>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</si>
  <si>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</si>
  <si>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</si>
  <si>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</si>
  <si>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</si>
  <si>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</si>
  <si>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</si>
  <si>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</si>
  <si>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</si>
  <si>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</si>
  <si>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</si>
  <si>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</si>
  <si>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</si>
  <si>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</si>
  <si>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</si>
  <si>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</si>
  <si>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</si>
  <si>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</si>
  <si>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</si>
  <si>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</si>
  <si>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</si>
  <si>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</si>
  <si>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</si>
  <si>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</si>
  <si>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</si>
  <si>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</si>
  <si>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</si>
  <si>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</si>
  <si>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</si>
  <si>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</si>
  <si>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</si>
  <si>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</si>
  <si>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</si>
  <si>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</si>
  <si>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</si>
  <si>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</si>
  <si>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</si>
  <si>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</si>
  <si>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</si>
  <si>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</si>
  <si>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</si>
  <si>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</si>
  <si>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</si>
  <si>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</si>
  <si>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</si>
  <si>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</si>
  <si>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</si>
  <si>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</si>
  <si>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</si>
  <si>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</si>
  <si>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</si>
  <si>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</si>
  <si>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</si>
  <si>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</si>
  <si>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</si>
  <si>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</si>
  <si>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</si>
  <si>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</si>
  <si>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</si>
  <si>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</si>
  <si>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</si>
  <si>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</si>
  <si>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</si>
  <si>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</si>
  <si>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</si>
  <si>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</si>
  <si>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</si>
  <si>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</si>
  <si>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</si>
  <si>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</si>
  <si>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</si>
  <si>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</si>
  <si>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</si>
  <si>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</si>
  <si>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</si>
  <si>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</si>
  <si>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</si>
  <si>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</si>
  <si>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</si>
  <si>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</si>
  <si>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</si>
  <si>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</si>
  <si>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</si>
  <si>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</si>
  <si>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</si>
  <si>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</si>
  <si>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</si>
  <si>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</si>
  <si>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</si>
  <si>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</si>
  <si>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</si>
  <si>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</si>
  <si>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</si>
  <si>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</si>
  <si>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</si>
  <si>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</si>
  <si>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</si>
  <si>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</si>
  <si>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</si>
  <si>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</si>
  <si>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</si>
  <si>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</si>
  <si>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</si>
  <si>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</si>
  <si>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</si>
  <si>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</si>
  <si>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</si>
  <si>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</si>
  <si>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</si>
  <si>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</si>
  <si>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</si>
  <si>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</si>
  <si>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</si>
  <si>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</si>
  <si>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</si>
  <si>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</si>
  <si>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</si>
  <si>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</si>
  <si>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</si>
  <si>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</si>
  <si>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</si>
  <si>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</si>
  <si>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</si>
  <si>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</si>
  <si>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</si>
  <si>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</si>
  <si>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</si>
  <si>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</si>
  <si>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</si>
  <si>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</si>
  <si>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</si>
  <si>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</si>
  <si>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</si>
  <si>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</si>
  <si>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</si>
  <si>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</si>
  <si>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</si>
  <si>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</si>
  <si>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</si>
  <si>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</si>
  <si>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</si>
  <si>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</si>
  <si>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</si>
  <si>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</si>
  <si>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</si>
  <si>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</si>
  <si>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</si>
  <si>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</si>
  <si>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</si>
  <si>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</si>
  <si>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</si>
  <si>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</si>
  <si>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</si>
  <si>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</si>
  <si>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</si>
  <si>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</si>
  <si>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</si>
  <si>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</si>
  <si>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</si>
  <si>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</si>
  <si>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</si>
  <si>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</si>
  <si>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</si>
  <si>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</si>
  <si>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</si>
  <si>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</si>
  <si>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</si>
  <si>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</si>
  <si>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</si>
  <si>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</si>
  <si>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</si>
  <si>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</si>
  <si>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</si>
  <si>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</si>
  <si>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</si>
  <si>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</si>
  <si>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</si>
  <si>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</si>
  <si>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</si>
  <si>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</si>
  <si>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</si>
  <si>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</si>
  <si>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</si>
  <si>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</si>
  <si>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</si>
  <si>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</si>
  <si>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</si>
  <si>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</si>
  <si>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</si>
  <si>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</si>
  <si>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</si>
  <si>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</si>
  <si>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</si>
  <si>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</si>
  <si>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</si>
  <si>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</si>
  <si>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</si>
  <si>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</si>
  <si>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</si>
  <si>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</si>
  <si>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</si>
  <si>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</si>
  <si>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</si>
  <si>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</si>
  <si>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</si>
  <si>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</si>
  <si>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</si>
  <si>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</si>
  <si>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</si>
  <si>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</si>
  <si>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</si>
  <si>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</si>
  <si>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</si>
  <si>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</si>
  <si>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</si>
  <si>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</si>
  <si>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</si>
  <si>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</si>
  <si>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</si>
  <si>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</si>
  <si>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</si>
  <si>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</si>
  <si>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</si>
  <si>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</si>
  <si>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</si>
  <si>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</si>
  <si>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</si>
  <si>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</si>
  <si>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</si>
  <si>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</si>
  <si>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</si>
  <si>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</si>
  <si>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</si>
  <si>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</si>
  <si>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</si>
  <si>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</si>
  <si>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</si>
  <si>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</si>
  <si>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</si>
  <si>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</si>
  <si>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</si>
  <si>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</si>
  <si>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</si>
  <si>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</si>
  <si>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</si>
  <si>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</si>
  <si>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</si>
  <si>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</si>
  <si>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</si>
  <si>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</si>
  <si>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</si>
  <si>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</si>
  <si>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</si>
  <si>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</si>
  <si>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</si>
  <si>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</si>
  <si>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</si>
  <si>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</si>
  <si>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</si>
  <si>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</si>
  <si>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</si>
  <si>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</si>
  <si>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</si>
  <si>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</si>
  <si>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</si>
  <si>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</si>
  <si>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</si>
  <si>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</si>
  <si>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</si>
  <si>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</si>
  <si>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</si>
  <si>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</si>
  <si>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</si>
  <si>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</si>
  <si>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</si>
  <si>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</si>
  <si>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</si>
  <si>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</si>
  <si>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</si>
  <si>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</si>
  <si>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</si>
  <si>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</si>
  <si>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</si>
  <si>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</si>
  <si>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</si>
  <si>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</si>
  <si>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</si>
  <si>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</si>
  <si>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</si>
  <si>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</si>
  <si>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</si>
  <si>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</si>
  <si>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</si>
  <si>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</si>
  <si>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</si>
  <si>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</si>
  <si>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</si>
  <si>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</si>
  <si>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</si>
  <si>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</si>
  <si>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</si>
  <si>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</si>
  <si>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</si>
  <si>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</si>
  <si>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</si>
  <si>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</si>
  <si>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</si>
  <si>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</si>
  <si>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</si>
  <si>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</si>
  <si>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</si>
  <si>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</si>
  <si>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</si>
  <si>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</si>
  <si>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</si>
  <si>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</si>
  <si>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</si>
  <si>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</si>
  <si>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</si>
  <si>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</si>
  <si>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</si>
  <si>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</si>
  <si>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</si>
  <si>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</si>
  <si>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</si>
  <si>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</si>
  <si>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</si>
  <si>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</si>
  <si>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</si>
  <si>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</si>
  <si>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</si>
  <si>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</si>
  <si>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</si>
  <si>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</si>
  <si>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</si>
  <si>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</si>
  <si>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</si>
  <si>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</si>
  <si>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</si>
  <si>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</si>
  <si>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</si>
  <si>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</si>
  <si>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</si>
  <si>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</si>
  <si>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</si>
  <si>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</si>
  <si>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</si>
  <si>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</si>
  <si>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</si>
  <si>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</si>
  <si>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</si>
  <si>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</si>
  <si>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</si>
  <si>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</si>
  <si>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</si>
  <si>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</si>
  <si>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</si>
  <si>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</si>
  <si>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</si>
  <si>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</si>
  <si>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</si>
  <si>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</si>
  <si>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</si>
  <si>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</si>
  <si>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</si>
  <si>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</si>
  <si>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</si>
  <si>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</si>
  <si>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</si>
  <si>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</si>
  <si>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</si>
  <si>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</si>
  <si>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</si>
  <si>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</si>
  <si>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</si>
  <si>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</si>
  <si>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</si>
  <si>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</si>
  <si>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</si>
  <si>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</si>
  <si>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</si>
  <si>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</si>
  <si>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</si>
  <si>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</si>
  <si>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</si>
  <si>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</si>
  <si>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</si>
  <si>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</si>
  <si>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</si>
  <si>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</si>
  <si>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</si>
  <si>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</si>
  <si>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</si>
  <si>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</si>
  <si>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</si>
  <si>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</si>
  <si>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</si>
  <si>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</si>
  <si>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</si>
  <si>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</si>
  <si>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</si>
  <si>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</si>
  <si>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</si>
  <si>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</si>
  <si>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</si>
  <si>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</si>
  <si>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</si>
  <si>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</si>
  <si>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</si>
  <si>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</si>
  <si>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</si>
  <si>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</si>
  <si>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</si>
  <si>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</si>
  <si>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</si>
  <si>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</si>
  <si>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</si>
  <si>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</si>
  <si>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</si>
  <si>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</si>
  <si>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</si>
  <si>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</si>
  <si>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</si>
  <si>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</si>
  <si>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</si>
  <si>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</si>
  <si>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</si>
  <si>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</si>
  <si>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</si>
  <si>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</si>
  <si>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</si>
  <si>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</si>
  <si>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</si>
  <si>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</si>
  <si>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</si>
  <si>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</si>
  <si>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</si>
  <si>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</si>
  <si>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</si>
  <si>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</si>
  <si>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</si>
  <si>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</si>
  <si>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</si>
  <si>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</si>
  <si>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</si>
  <si>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</si>
  <si>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</si>
  <si>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</si>
  <si>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</si>
  <si>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</si>
  <si>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</si>
  <si>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</si>
  <si>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</si>
  <si>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</si>
  <si>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</si>
  <si>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</si>
  <si>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</si>
  <si>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</si>
  <si>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</si>
  <si>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</si>
  <si>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</si>
  <si>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</si>
  <si>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</si>
  <si>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</si>
  <si>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</si>
  <si>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</si>
  <si>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</si>
  <si>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</si>
  <si>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</si>
  <si>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</si>
  <si>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</si>
  <si>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</si>
  <si>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</si>
  <si>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</si>
  <si>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</si>
  <si>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</si>
  <si>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</si>
  <si>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</si>
  <si>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</si>
  <si>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</si>
  <si>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</si>
  <si>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</si>
  <si>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</si>
  <si>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</si>
  <si>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</si>
  <si>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</si>
  <si>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</si>
  <si>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</si>
  <si>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</si>
  <si>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</si>
  <si>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</si>
  <si>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</si>
  <si>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</si>
  <si>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</si>
  <si>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</si>
  <si>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</si>
  <si>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</si>
  <si>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</si>
  <si>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</si>
  <si>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</si>
  <si>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</si>
  <si>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</si>
  <si>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</si>
  <si>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</si>
  <si>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</si>
  <si>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</si>
  <si>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</si>
  <si>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</si>
  <si>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</si>
  <si>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</si>
  <si>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</si>
  <si>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</si>
  <si>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</si>
  <si>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</si>
  <si>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</si>
  <si>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</si>
  <si>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</si>
  <si>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</si>
  <si>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</si>
  <si>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</si>
  <si>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</si>
  <si>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</si>
  <si>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</si>
  <si>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</si>
  <si>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</si>
  <si>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</si>
  <si>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</si>
  <si>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</si>
  <si>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</si>
  <si>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</si>
  <si>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</si>
  <si>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</si>
  <si>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</si>
  <si>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</si>
  <si>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</si>
  <si>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</si>
  <si>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</si>
  <si>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</si>
  <si>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</si>
  <si>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</si>
  <si>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</si>
  <si>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</si>
  <si>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</si>
  <si>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</si>
  <si>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</si>
  <si>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</si>
  <si>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</si>
  <si>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</si>
  <si>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</si>
  <si>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</si>
  <si>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</si>
  <si>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</si>
  <si>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</si>
  <si>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</si>
  <si>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</si>
  <si>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</si>
  <si>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</si>
  <si>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</si>
  <si>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</si>
  <si>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</si>
  <si>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</si>
  <si>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</si>
  <si>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</si>
  <si>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</si>
  <si>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</si>
  <si>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</si>
  <si>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</si>
  <si>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</si>
  <si>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</si>
  <si>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</si>
  <si>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</si>
  <si>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</si>
  <si>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</si>
  <si>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</si>
  <si>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</si>
  <si>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</si>
  <si>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</si>
  <si>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</si>
  <si>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</si>
  <si>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</si>
  <si>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</si>
  <si>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</si>
  <si>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</si>
  <si>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</si>
  <si>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</si>
  <si>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</si>
  <si>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</si>
  <si>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</si>
  <si>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</si>
  <si>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</si>
  <si>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</si>
  <si>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</si>
  <si>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</si>
  <si>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</si>
  <si>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</si>
  <si>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</si>
  <si>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</si>
  <si>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</si>
  <si>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</si>
  <si>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</si>
  <si>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</si>
  <si>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</si>
  <si>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</si>
  <si>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</si>
  <si>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</si>
  <si>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</si>
  <si>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</si>
  <si>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</si>
  <si>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</si>
  <si>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</si>
  <si>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</si>
  <si>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</si>
  <si>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</si>
  <si>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</si>
  <si>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</si>
  <si>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</si>
  <si>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</si>
  <si>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</si>
  <si>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</si>
  <si>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</si>
  <si>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</si>
  <si>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</si>
  <si>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</si>
  <si>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</si>
  <si>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</si>
  <si>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</si>
  <si>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</si>
  <si>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</si>
  <si>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</si>
  <si>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</si>
  <si>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</si>
  <si>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</si>
  <si>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</si>
  <si>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</si>
  <si>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</si>
  <si>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</si>
  <si>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</si>
  <si>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</si>
  <si>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</si>
  <si>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</si>
  <si>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</si>
  <si>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</si>
  <si>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</si>
  <si>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</si>
  <si>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</si>
  <si>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</si>
  <si>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</si>
  <si>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</si>
  <si>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</si>
  <si>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</si>
  <si>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</si>
  <si>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</si>
  <si>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</si>
  <si>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</si>
  <si>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</si>
  <si>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</si>
  <si>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</si>
  <si>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</si>
  <si>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</si>
  <si>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</si>
  <si>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</si>
  <si>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</si>
  <si>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</si>
  <si>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</si>
  <si>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</si>
  <si>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</si>
  <si>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</si>
  <si>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</si>
  <si>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</si>
  <si>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</si>
  <si>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</si>
  <si>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</si>
  <si>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</si>
  <si>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</si>
  <si>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</si>
  <si>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</si>
  <si>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</si>
  <si>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</si>
  <si>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</si>
  <si>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</si>
  <si>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</si>
  <si>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</si>
  <si>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</si>
  <si>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</si>
  <si>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</si>
  <si>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</si>
  <si>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</si>
  <si>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</si>
  <si>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</si>
  <si>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</si>
  <si>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</si>
  <si>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</si>
  <si>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</si>
  <si>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</si>
  <si>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</si>
  <si>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</si>
  <si>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</si>
  <si>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</si>
  <si>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</si>
  <si>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</si>
  <si>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</si>
  <si>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</si>
  <si>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</si>
  <si>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</si>
  <si>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</si>
  <si>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</si>
  <si>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</si>
  <si>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</si>
  <si>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</si>
  <si>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</si>
  <si>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</si>
  <si>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</si>
  <si>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</si>
  <si>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</si>
  <si>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</si>
  <si>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</si>
  <si>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</si>
  <si>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</si>
  <si>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</si>
  <si>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</si>
  <si>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</si>
  <si>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</si>
  <si>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</si>
  <si>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</si>
  <si>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</si>
  <si>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</si>
  <si>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</si>
  <si>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</si>
  <si>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</si>
  <si>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</si>
  <si>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</si>
  <si>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</si>
  <si>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</si>
  <si>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</si>
  <si>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</si>
  <si>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</si>
  <si>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</si>
  <si>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</si>
  <si>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</si>
  <si>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</si>
  <si>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</si>
  <si>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</si>
  <si>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</si>
  <si>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</si>
  <si>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</si>
  <si>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</si>
  <si>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</si>
  <si>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</si>
  <si>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</si>
  <si>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</si>
  <si>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</si>
  <si>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</si>
  <si>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</si>
  <si>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</si>
  <si>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</si>
  <si>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</si>
  <si>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</si>
  <si>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</si>
  <si>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</si>
  <si>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</si>
  <si>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</si>
  <si>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</si>
  <si>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</si>
  <si>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</si>
  <si>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</si>
  <si>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</si>
  <si>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</si>
  <si>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</si>
  <si>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</si>
  <si>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</si>
  <si>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</si>
  <si>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</si>
  <si>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</si>
  <si>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</si>
  <si>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</si>
  <si>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</si>
  <si>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</si>
  <si>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</si>
  <si>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</si>
  <si>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</si>
  <si>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</si>
  <si>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</si>
  <si>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</si>
  <si>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</si>
  <si>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</si>
  <si>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</si>
  <si>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</si>
  <si>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</si>
  <si>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</si>
  <si>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</si>
  <si>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</si>
  <si>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</si>
  <si>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</si>
  <si>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</si>
  <si>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</si>
  <si>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</si>
  <si>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</si>
  <si>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</si>
  <si>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</si>
  <si>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</si>
  <si>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</si>
  <si>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</si>
  <si>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</si>
  <si>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</si>
  <si>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</si>
  <si>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</si>
  <si>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</si>
  <si>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</si>
  <si>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</si>
  <si>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</si>
  <si>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</si>
  <si>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</si>
  <si>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</si>
  <si>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</si>
  <si>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</si>
  <si>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</si>
  <si>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</si>
  <si>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</si>
  <si>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</si>
  <si>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</si>
  <si>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</si>
  <si>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</si>
  <si>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</si>
  <si>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</si>
  <si>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</si>
  <si>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</si>
  <si>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</si>
  <si>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</si>
  <si>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</si>
  <si>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</si>
  <si>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</si>
  <si>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</si>
  <si>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</si>
  <si>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</si>
  <si>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</si>
  <si>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</si>
  <si>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</si>
  <si>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</si>
  <si>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</si>
  <si>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</si>
  <si>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</si>
  <si>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</si>
  <si>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</si>
  <si>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</si>
  <si>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</si>
  <si>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</si>
  <si>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</si>
  <si>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</si>
  <si>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</si>
  <si>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</si>
  <si>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</si>
  <si>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</si>
  <si>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</si>
  <si>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</si>
  <si>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</si>
  <si>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</si>
  <si>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</si>
  <si>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</si>
  <si>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</si>
  <si>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</si>
  <si>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</si>
  <si>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</si>
  <si>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</si>
  <si>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</si>
  <si>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</si>
  <si>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</si>
  <si>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</si>
  <si>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</si>
  <si>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</si>
  <si>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</si>
  <si>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</si>
  <si>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</si>
  <si>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</si>
  <si>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</si>
  <si>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</si>
  <si>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</si>
  <si>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</si>
  <si>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</si>
  <si>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</si>
  <si>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</si>
  <si>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</si>
  <si>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</si>
  <si>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</si>
  <si>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</si>
  <si>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</si>
  <si>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</si>
  <si>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</si>
  <si>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</si>
  <si>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</si>
  <si>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</si>
  <si>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</si>
  <si>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</si>
  <si>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</si>
  <si>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</si>
  <si>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</si>
  <si>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</si>
  <si>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</si>
  <si>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</si>
  <si>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</si>
  <si>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</si>
  <si>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</si>
  <si>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</si>
  <si>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</si>
  <si>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</si>
  <si>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</si>
  <si>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</si>
  <si>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</si>
  <si>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</si>
  <si>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</si>
  <si>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</si>
  <si>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</si>
  <si>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</si>
  <si>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</si>
  <si>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</si>
  <si>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</si>
  <si>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</si>
  <si>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</si>
  <si>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</si>
  <si>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</si>
  <si>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</si>
  <si>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</si>
  <si>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</si>
  <si>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</si>
  <si>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</si>
  <si>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</si>
  <si>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</si>
  <si>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</si>
  <si>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</si>
  <si>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</si>
  <si>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</si>
  <si>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</si>
  <si>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</si>
  <si>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</si>
  <si>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</si>
  <si>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</si>
  <si>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</si>
  <si>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</si>
  <si>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</si>
  <si>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</si>
  <si>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</si>
  <si>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</si>
  <si>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</si>
  <si>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</si>
  <si>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</si>
  <si>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</si>
  <si>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</si>
  <si>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</si>
  <si>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</si>
  <si>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</si>
  <si>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</si>
  <si>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</si>
  <si>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</si>
  <si>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</si>
  <si>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</si>
  <si>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</si>
  <si>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</si>
  <si>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</si>
  <si>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</si>
  <si>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</si>
  <si>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</si>
  <si>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</si>
  <si>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</si>
  <si>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</si>
  <si>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</si>
  <si>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</si>
  <si>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</si>
  <si>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</si>
  <si>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</si>
  <si>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</si>
  <si>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</si>
  <si>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</si>
  <si>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</si>
  <si>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</si>
  <si>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</si>
  <si>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</si>
  <si>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</si>
  <si>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</si>
  <si>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</si>
  <si>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</si>
  <si>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</si>
  <si>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</si>
  <si>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</si>
  <si>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</si>
  <si>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</si>
  <si>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</si>
  <si>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</si>
  <si>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</si>
  <si>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</si>
  <si>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</si>
  <si>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</si>
  <si>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</si>
  <si>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</si>
  <si>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</si>
  <si>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</si>
  <si>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</si>
  <si>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</si>
  <si>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</si>
  <si>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</si>
  <si>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</si>
  <si>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</si>
  <si>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</si>
  <si>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</si>
  <si>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</si>
  <si>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</si>
  <si>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</si>
  <si>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</si>
  <si>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</si>
  <si>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</si>
  <si>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</si>
  <si>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</si>
  <si>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</si>
  <si>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</si>
  <si>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</si>
  <si>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</si>
  <si>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</si>
  <si>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</si>
  <si>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</si>
  <si>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</si>
  <si>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</si>
  <si>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</si>
  <si>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</si>
  <si>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</si>
  <si>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</si>
  <si>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</si>
  <si>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</si>
  <si>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</si>
  <si>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</si>
  <si>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</si>
  <si>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</si>
  <si>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</si>
  <si>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</si>
  <si>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</si>
  <si>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</si>
  <si>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</si>
  <si>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</si>
  <si>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</si>
  <si>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</si>
  <si>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</si>
  <si>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</si>
  <si>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</si>
  <si>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</si>
  <si>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</si>
  <si>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</si>
  <si>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</si>
  <si>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</si>
  <si>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</si>
  <si>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</si>
  <si>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</si>
  <si>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</si>
  <si>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</si>
  <si>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</si>
  <si>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</si>
  <si>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</si>
  <si>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</si>
  <si>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</si>
  <si>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</si>
  <si>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</si>
  <si>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</si>
  <si>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</si>
  <si>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</si>
  <si>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</si>
  <si>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</si>
  <si>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</si>
  <si>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</si>
  <si>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</si>
  <si>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</si>
  <si>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</si>
  <si>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</si>
  <si>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</si>
  <si>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</si>
  <si>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</si>
  <si>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</si>
  <si>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</si>
  <si>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</si>
  <si>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</si>
  <si>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</si>
  <si>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</si>
  <si>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</si>
  <si>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</si>
  <si>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</si>
  <si>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</si>
  <si>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</si>
  <si>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</si>
  <si>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</si>
  <si>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</si>
  <si>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</si>
  <si>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</si>
  <si>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</si>
  <si>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</si>
  <si>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</si>
  <si>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</si>
  <si>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</si>
  <si>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</si>
  <si>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</si>
  <si>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</si>
  <si>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</si>
  <si>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</si>
  <si>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</si>
  <si>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</si>
  <si>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</si>
  <si>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</si>
  <si>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</si>
  <si>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</si>
  <si>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</si>
  <si>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</si>
  <si>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</si>
  <si>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</si>
  <si>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</si>
  <si>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</si>
  <si>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</si>
  <si>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</si>
  <si>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</si>
  <si>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</si>
  <si>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</si>
  <si>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</si>
  <si>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</si>
  <si>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</si>
  <si>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</si>
  <si>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</si>
  <si>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</si>
  <si>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</si>
  <si>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</si>
  <si>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</si>
  <si>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</si>
  <si>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</si>
  <si>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</si>
  <si>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</si>
  <si>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</si>
  <si>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</si>
  <si>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</si>
  <si>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</si>
  <si>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</si>
  <si>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</si>
  <si>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</si>
  <si>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</si>
  <si>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</si>
  <si>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</si>
  <si>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</si>
  <si>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</si>
  <si>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</si>
  <si>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</si>
  <si>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</si>
  <si>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</si>
  <si>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</si>
  <si>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</si>
  <si>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</si>
  <si>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</si>
  <si>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</si>
  <si>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</si>
  <si>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</si>
  <si>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</si>
  <si>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</si>
  <si>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</si>
  <si>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</si>
  <si>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</si>
  <si>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</si>
  <si>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</si>
  <si>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</si>
  <si>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</si>
  <si>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</si>
  <si>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</si>
  <si>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</si>
  <si>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</si>
  <si>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</si>
  <si>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</si>
  <si>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</si>
  <si>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</si>
  <si>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</si>
  <si>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</si>
  <si>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</si>
  <si>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</si>
  <si>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</si>
  <si>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</si>
  <si>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</si>
  <si>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</si>
  <si>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</si>
  <si>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</si>
  <si>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</si>
  <si>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</si>
  <si>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</si>
  <si>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</si>
  <si>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</si>
  <si>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</si>
  <si>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</si>
  <si>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</si>
  <si>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</si>
  <si>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</si>
  <si>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</si>
  <si>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</si>
  <si>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</si>
  <si>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</si>
  <si>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</si>
  <si>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</si>
  <si>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</si>
  <si>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</si>
  <si>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</si>
  <si>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</si>
  <si>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</si>
  <si>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</si>
  <si>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</si>
  <si>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</si>
  <si>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</si>
  <si>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</si>
  <si>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</si>
  <si>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</si>
  <si>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</si>
  <si>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</si>
  <si>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</si>
  <si>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</si>
  <si>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</si>
  <si>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</si>
  <si>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</si>
  <si>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</si>
  <si>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</si>
  <si>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</si>
  <si>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</si>
  <si>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</si>
  <si>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</si>
  <si>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</si>
  <si>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</si>
  <si>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</si>
  <si>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</si>
  <si>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</si>
  <si>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</si>
  <si>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</si>
  <si>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</si>
  <si>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</si>
  <si>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</si>
  <si>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</si>
  <si>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</si>
  <si>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</si>
  <si>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</si>
  <si>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</si>
  <si>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</si>
  <si>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</si>
  <si>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</si>
  <si>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</si>
  <si>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</si>
  <si>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</si>
  <si>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</si>
  <si>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</si>
  <si>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</si>
  <si>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</si>
  <si>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</si>
  <si>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</si>
  <si>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</si>
  <si>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</si>
  <si>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</si>
  <si>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</si>
  <si>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</si>
  <si>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</si>
  <si>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</si>
  <si>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</si>
  <si>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</si>
  <si>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</si>
  <si>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</si>
  <si>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</si>
  <si>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</si>
  <si>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</si>
  <si>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</si>
  <si>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</si>
  <si>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</si>
  <si>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</si>
  <si>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</si>
  <si>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</si>
  <si>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</si>
  <si>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</si>
  <si>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</si>
  <si>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</si>
  <si>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</si>
  <si>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</si>
  <si>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</si>
  <si>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</si>
  <si>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</si>
  <si>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</si>
  <si>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</si>
  <si>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</si>
  <si>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</si>
  <si>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</si>
  <si>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</si>
  <si>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</si>
  <si>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</si>
  <si>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</si>
  <si>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</si>
  <si>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</si>
  <si>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</si>
  <si>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</si>
  <si>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</si>
  <si>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</si>
  <si>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</si>
  <si>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</si>
  <si>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</si>
  <si>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</si>
  <si>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</si>
  <si>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</si>
  <si>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</si>
  <si>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</si>
  <si>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</si>
  <si>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</si>
  <si>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</si>
  <si>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</si>
  <si>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</si>
  <si>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</si>
  <si>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</si>
  <si>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</si>
  <si>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</si>
  <si>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</si>
  <si>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</si>
  <si>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</si>
  <si>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</si>
  <si>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</si>
  <si>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</si>
  <si>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</si>
  <si>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</si>
  <si>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</si>
  <si>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</si>
  <si>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</si>
  <si>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</si>
  <si>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</si>
  <si>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</si>
  <si>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</si>
  <si>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</si>
  <si>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</si>
  <si>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</si>
  <si>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</si>
  <si>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</si>
  <si>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</si>
  <si>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</si>
  <si>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</si>
  <si>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</si>
  <si>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</si>
  <si>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</si>
  <si>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</si>
  <si>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</si>
  <si>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</si>
  <si>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</si>
  <si>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</si>
  <si>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</si>
  <si>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</si>
  <si>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</si>
  <si>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</si>
  <si>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</si>
  <si>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</si>
  <si>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</si>
  <si>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</si>
  <si>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</si>
  <si>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</si>
  <si>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</si>
  <si>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</si>
  <si>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</si>
  <si>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</si>
  <si>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</si>
  <si>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</si>
  <si>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</si>
  <si>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</si>
  <si>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</si>
  <si>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</si>
  <si>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</si>
  <si>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</si>
  <si>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</si>
  <si>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</si>
  <si>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</si>
  <si>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</si>
  <si>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</si>
  <si>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</si>
  <si>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</si>
  <si>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</si>
  <si>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</si>
  <si>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</si>
  <si>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</si>
  <si>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</si>
  <si>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</si>
  <si>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</si>
  <si>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</si>
  <si>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</si>
  <si>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</si>
  <si>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</si>
  <si>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</si>
  <si>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</si>
  <si>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</si>
  <si>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</si>
  <si>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</si>
  <si>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</si>
  <si>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</si>
  <si>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</si>
  <si>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</si>
  <si>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</si>
  <si>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</si>
  <si>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</si>
  <si>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</si>
  <si>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</si>
  <si>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</si>
  <si>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</si>
  <si>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</si>
  <si>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</si>
  <si>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</si>
  <si>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</si>
  <si>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</si>
  <si>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</si>
  <si>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</si>
  <si>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</si>
  <si>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</si>
  <si>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</si>
  <si>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</si>
  <si>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</si>
  <si>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</si>
  <si>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</si>
  <si>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</si>
  <si>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</si>
  <si>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</si>
  <si>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</si>
  <si>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</si>
  <si>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</si>
  <si>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</si>
  <si>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</si>
  <si>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</si>
  <si>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</si>
  <si>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</si>
  <si>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</si>
  <si>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</si>
  <si>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</si>
  <si>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</si>
  <si>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</si>
  <si>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</si>
  <si>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</si>
  <si>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</si>
  <si>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</si>
  <si>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</si>
  <si>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</si>
  <si>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</si>
  <si>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</si>
  <si>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</si>
  <si>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</si>
  <si>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</si>
  <si>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</si>
  <si>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</si>
  <si>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</si>
  <si>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</si>
  <si>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</si>
  <si>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</si>
  <si>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</si>
  <si>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</si>
  <si>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</si>
  <si>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</si>
  <si>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</si>
  <si>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</si>
  <si>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</si>
  <si>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</si>
  <si>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</si>
  <si>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</si>
  <si>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</si>
  <si>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</si>
  <si>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</si>
  <si>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</si>
  <si>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</si>
  <si>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</si>
  <si>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</si>
  <si>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</si>
  <si>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</si>
  <si>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</si>
  <si>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</si>
  <si>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</si>
  <si>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</si>
  <si>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</si>
  <si>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</si>
  <si>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</si>
  <si>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</si>
  <si>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</si>
  <si>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</si>
  <si>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</si>
  <si>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</si>
  <si>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</si>
  <si>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</si>
  <si>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</si>
  <si>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</si>
  <si>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</si>
  <si>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</si>
  <si>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</si>
  <si>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</si>
  <si>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</si>
  <si>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</si>
  <si>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</si>
  <si>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</si>
  <si>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</si>
  <si>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</si>
  <si>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</si>
  <si>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</si>
  <si>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</si>
  <si>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</si>
  <si>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</si>
  <si>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</si>
  <si>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</si>
  <si>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</si>
  <si>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</si>
  <si>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</si>
  <si>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</si>
  <si>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</si>
  <si>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</si>
  <si>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</si>
  <si>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</si>
  <si>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</si>
  <si>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</si>
  <si>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</si>
  <si>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</si>
  <si>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</si>
  <si>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</si>
  <si>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</si>
  <si>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</si>
  <si>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</si>
  <si>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</si>
  <si>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</si>
  <si>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</si>
  <si>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</si>
  <si>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</si>
  <si>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</si>
  <si>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</si>
  <si>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</si>
  <si>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</si>
  <si>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</si>
  <si>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</si>
  <si>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</si>
  <si>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</si>
  <si>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</si>
  <si>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</si>
  <si>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</si>
  <si>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</si>
  <si>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</si>
  <si>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</si>
  <si>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</si>
  <si>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</si>
  <si>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</si>
  <si>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</si>
  <si>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</si>
  <si>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</si>
  <si>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</si>
  <si>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</si>
  <si>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</si>
  <si>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</si>
  <si>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</si>
  <si>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</si>
  <si>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</si>
  <si>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</si>
  <si>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</si>
  <si>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</si>
  <si>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</si>
  <si>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</si>
  <si>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</si>
  <si>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</si>
  <si>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</si>
  <si>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</si>
  <si>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</si>
  <si>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</si>
  <si>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</si>
  <si>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</si>
  <si>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</si>
  <si>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</si>
  <si>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</si>
  <si>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</si>
  <si>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</si>
  <si>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</si>
  <si>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</si>
  <si>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</si>
  <si>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</si>
  <si>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</si>
  <si>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</si>
  <si>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</si>
  <si>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</si>
  <si>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</si>
  <si>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</si>
  <si>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</si>
  <si>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</si>
  <si>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</si>
  <si>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</si>
  <si>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</si>
  <si>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</si>
  <si>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</si>
  <si>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</si>
  <si>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</si>
  <si>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</si>
  <si>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</si>
  <si>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</si>
  <si>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</si>
  <si>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</si>
  <si>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</si>
  <si>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</si>
  <si>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</si>
  <si>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</si>
  <si>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</si>
  <si>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</si>
  <si>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</si>
  <si>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</si>
  <si>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</si>
  <si>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</si>
  <si>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</si>
  <si>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</si>
  <si>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</si>
  <si>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</si>
  <si>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</si>
  <si>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</si>
  <si>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</si>
  <si>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</si>
  <si>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</si>
  <si>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</si>
  <si>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</si>
  <si>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</si>
  <si>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</si>
  <si>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</si>
  <si>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</si>
  <si>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</si>
  <si>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</si>
  <si>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</si>
  <si>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</si>
  <si>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</si>
  <si>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</si>
  <si>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</si>
  <si>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</si>
  <si>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</si>
  <si>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</si>
  <si>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</si>
  <si>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</si>
  <si>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</si>
  <si>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</si>
  <si>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</si>
  <si>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</si>
  <si>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</si>
  <si>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</si>
  <si>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</si>
  <si>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</si>
  <si>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</si>
  <si>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</si>
  <si>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</si>
  <si>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</si>
  <si>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</si>
  <si>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</si>
  <si>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</si>
  <si>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</si>
  <si>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</si>
  <si>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</si>
  <si>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</si>
  <si>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</si>
  <si>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</si>
  <si>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</si>
  <si>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</si>
  <si>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</si>
  <si>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</si>
  <si>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</si>
  <si>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</si>
  <si>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</si>
  <si>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</si>
  <si>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</si>
  <si>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</si>
  <si>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</si>
  <si>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</si>
  <si>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</si>
  <si>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</si>
  <si>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</si>
  <si>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</si>
  <si>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</si>
  <si>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</si>
  <si>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</si>
  <si>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</si>
  <si>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</si>
  <si>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</si>
  <si>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</si>
  <si>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</si>
  <si>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</si>
  <si>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</si>
  <si>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</si>
  <si>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</si>
  <si>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</si>
  <si>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</si>
  <si>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</si>
  <si>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</si>
  <si>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</si>
  <si>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</si>
  <si>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</si>
  <si>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</si>
  <si>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</si>
  <si>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</si>
  <si>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</si>
  <si>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</si>
  <si>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</si>
  <si>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</si>
  <si>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</si>
  <si>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</si>
  <si>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</si>
  <si>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</si>
  <si>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</si>
  <si>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</si>
  <si>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</si>
  <si>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</si>
  <si>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</si>
  <si>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</si>
  <si>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</si>
  <si>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</si>
  <si>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</si>
  <si>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</si>
  <si>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</si>
  <si>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</si>
  <si>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</si>
  <si>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</si>
  <si>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</si>
  <si>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</si>
  <si>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</si>
  <si>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</si>
  <si>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</si>
  <si>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</si>
  <si>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</si>
  <si>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</si>
  <si>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</si>
  <si>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</si>
  <si>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</si>
  <si>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</si>
  <si>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</si>
  <si>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</si>
  <si>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</si>
  <si>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</si>
  <si>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</si>
  <si>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</si>
  <si>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</si>
  <si>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</si>
  <si>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</si>
  <si>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</si>
  <si>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</si>
  <si>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</si>
  <si>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</si>
  <si>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</si>
  <si>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</si>
  <si>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</si>
  <si>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</si>
  <si>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</si>
  <si>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</si>
  <si>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</si>
  <si>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</si>
  <si>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</si>
  <si>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</si>
  <si>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</si>
  <si>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</si>
  <si>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</si>
  <si>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</si>
  <si>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</si>
  <si>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</si>
  <si>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</si>
  <si>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</si>
  <si>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</si>
  <si>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</si>
  <si>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</si>
  <si>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</si>
  <si>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</si>
  <si>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</si>
  <si>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</si>
  <si>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</si>
  <si>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</si>
  <si>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</si>
  <si>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</si>
  <si>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</si>
  <si>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</si>
  <si>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</si>
  <si>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</si>
  <si>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</si>
  <si>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</si>
  <si>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</si>
  <si>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</si>
  <si>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</si>
  <si>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</si>
  <si>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</si>
  <si>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</si>
  <si>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</si>
  <si>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</si>
  <si>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</si>
  <si>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</si>
  <si>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</si>
  <si>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</si>
  <si>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</si>
  <si>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</si>
  <si>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</si>
  <si>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</si>
  <si>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</si>
  <si>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</si>
  <si>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</si>
  <si>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</si>
  <si>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</si>
  <si>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</si>
  <si>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</si>
  <si>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</si>
  <si>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</si>
  <si>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</si>
  <si>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</si>
  <si>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</si>
  <si>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</si>
  <si>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</si>
  <si>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</si>
  <si>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</si>
  <si>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</si>
  <si>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</si>
  <si>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</si>
  <si>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</si>
  <si>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</si>
  <si>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</si>
  <si>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</si>
  <si>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</si>
  <si>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</si>
  <si>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</si>
  <si>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</si>
  <si>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</si>
  <si>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</si>
  <si>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</si>
  <si>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</si>
  <si>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</si>
  <si>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</si>
  <si>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</si>
  <si>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</si>
  <si>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</si>
  <si>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</si>
  <si>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</si>
  <si>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</si>
  <si>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</si>
  <si>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</si>
  <si>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</si>
  <si>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</si>
  <si>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</si>
  <si>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</si>
  <si>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</si>
  <si>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</si>
  <si>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</si>
  <si>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</si>
  <si>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</si>
  <si>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</si>
  <si>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</si>
  <si>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</si>
  <si>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</si>
  <si>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</si>
  <si>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</si>
  <si>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</si>
  <si>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</si>
  <si>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</si>
  <si>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</si>
  <si>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</si>
  <si>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</si>
  <si>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</si>
  <si>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</si>
  <si>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</si>
  <si>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</si>
  <si>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</si>
  <si>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</si>
  <si>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</si>
  <si>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</si>
  <si>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</si>
  <si>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</si>
  <si>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</si>
  <si>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</si>
  <si>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</si>
  <si>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</si>
  <si>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</si>
  <si>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</si>
  <si>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</si>
  <si>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</si>
  <si>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</si>
  <si>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</si>
  <si>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</si>
  <si>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</si>
  <si>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</si>
  <si>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</si>
  <si>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</si>
  <si>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</si>
  <si>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</si>
  <si>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</si>
  <si>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</si>
  <si>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</si>
  <si>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</si>
  <si>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</si>
  <si>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</si>
  <si>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</si>
  <si>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</si>
  <si>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</si>
  <si>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</si>
  <si>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</si>
  <si>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</si>
  <si>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</si>
  <si>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</si>
  <si>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</si>
  <si>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</si>
  <si>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</si>
  <si>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</si>
  <si>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</si>
  <si>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</si>
  <si>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</si>
  <si>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</si>
  <si>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</si>
  <si>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</si>
  <si>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</si>
  <si>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</si>
  <si>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</si>
  <si>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</si>
  <si>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</si>
  <si>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</si>
  <si>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</si>
  <si>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</si>
  <si>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</si>
  <si>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</si>
  <si>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</si>
  <si>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</si>
  <si>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</si>
  <si>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</si>
  <si>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</si>
  <si>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</si>
  <si>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</si>
  <si>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</si>
  <si>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</si>
  <si>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</si>
  <si>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</si>
  <si>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</si>
  <si>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</si>
  <si>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</si>
  <si>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</si>
  <si>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</si>
  <si>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</si>
  <si>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</si>
  <si>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</si>
  <si>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</si>
  <si>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</si>
  <si>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</si>
  <si>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</si>
  <si>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</si>
  <si>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</si>
  <si>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</si>
  <si>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</si>
  <si>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</si>
  <si>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</si>
  <si>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</si>
  <si>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</si>
  <si>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</si>
  <si>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</si>
  <si>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</si>
  <si>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</si>
  <si>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</si>
  <si>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</si>
  <si>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</si>
  <si>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</si>
  <si>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</si>
  <si>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</si>
  <si>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</si>
  <si>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</si>
  <si>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</si>
  <si>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</si>
  <si>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</si>
  <si>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</si>
  <si>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</si>
  <si>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</si>
  <si>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</si>
  <si>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</si>
  <si>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</si>
  <si>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</si>
  <si>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</si>
  <si>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</si>
  <si>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</si>
  <si>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</si>
  <si>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</si>
  <si>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</si>
  <si>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</si>
  <si>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</si>
  <si>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</si>
  <si>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</si>
  <si>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</si>
  <si>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</si>
  <si>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</si>
  <si>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</si>
  <si>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</si>
  <si>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</si>
  <si>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</si>
  <si>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</si>
  <si>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</si>
  <si>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</si>
  <si>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</si>
  <si>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</si>
  <si>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</si>
  <si>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</si>
  <si>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</si>
  <si>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</si>
  <si>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</si>
  <si>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</si>
  <si>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</si>
  <si>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</si>
  <si>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</si>
  <si>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</si>
  <si>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</si>
  <si>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</si>
  <si>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</si>
  <si>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</si>
  <si>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</si>
  <si>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</si>
  <si>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</si>
  <si>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</si>
  <si>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</si>
  <si>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</si>
  <si>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</si>
  <si>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</si>
  <si>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</si>
  <si>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</si>
  <si>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</si>
  <si>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</si>
  <si>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</si>
  <si>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</si>
  <si>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</si>
  <si>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</si>
  <si>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</si>
  <si>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</si>
  <si>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</si>
  <si>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</si>
  <si>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</si>
  <si>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</si>
  <si>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</si>
  <si>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</si>
  <si>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</si>
  <si>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</si>
  <si>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</si>
  <si>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</si>
  <si>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</si>
  <si>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</si>
  <si>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</si>
  <si>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</si>
  <si>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</si>
  <si>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</si>
  <si>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</si>
  <si>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</si>
  <si>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</si>
  <si>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</si>
  <si>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</si>
  <si>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</si>
  <si>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</si>
  <si>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</si>
  <si>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</si>
  <si>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</si>
  <si>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</si>
  <si>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</si>
  <si>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</si>
  <si>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</si>
  <si>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</si>
  <si>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</si>
  <si>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</si>
  <si>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</si>
  <si>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</si>
  <si>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</si>
  <si>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</si>
  <si>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</si>
  <si>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</si>
  <si>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</si>
  <si>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</si>
  <si>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</si>
  <si>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</si>
  <si>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</si>
  <si>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</si>
  <si>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</si>
  <si>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</si>
  <si>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</si>
  <si>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</si>
  <si>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</si>
  <si>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</si>
  <si>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</si>
  <si>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</si>
  <si>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</si>
  <si>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</si>
  <si>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</si>
  <si>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</si>
  <si>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</si>
  <si>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</si>
  <si>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</si>
  <si>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</si>
  <si>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</si>
  <si>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</si>
  <si>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</si>
  <si>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</si>
  <si>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</si>
  <si>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</si>
  <si>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</si>
  <si>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</si>
  <si>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</si>
  <si>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</si>
  <si>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</si>
  <si>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</si>
  <si>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</si>
  <si>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</si>
  <si>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</si>
  <si>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</si>
  <si>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</si>
  <si>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</si>
  <si>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</si>
  <si>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</si>
  <si>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</si>
  <si>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</si>
  <si>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</si>
  <si>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</si>
  <si>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</si>
  <si>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</si>
  <si>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</si>
  <si>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</si>
  <si>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</si>
  <si>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</si>
  <si>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</si>
  <si>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</si>
  <si>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</si>
  <si>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</si>
  <si>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</si>
  <si>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</si>
  <si>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</si>
  <si>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</si>
  <si>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</si>
  <si>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</si>
  <si>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</si>
  <si>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</si>
  <si>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</si>
  <si>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</si>
  <si>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</si>
  <si>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</si>
  <si>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</si>
  <si>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</si>
  <si>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</si>
  <si>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</si>
  <si>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</si>
  <si>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</si>
  <si>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</si>
  <si>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</si>
  <si>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</si>
  <si>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</si>
  <si>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</si>
  <si>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</si>
  <si>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</si>
  <si>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</si>
  <si>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</si>
  <si>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</si>
  <si>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</si>
  <si>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</si>
  <si>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</si>
  <si>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</si>
  <si>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</si>
  <si>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</si>
  <si>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</si>
  <si>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</si>
  <si>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</si>
  <si>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</si>
  <si>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</si>
  <si>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</si>
  <si>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</si>
  <si>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</si>
  <si>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</si>
  <si>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</si>
  <si>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</si>
  <si>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</si>
  <si>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</si>
  <si>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</si>
  <si>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</si>
  <si>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</si>
  <si>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</si>
  <si>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</si>
  <si>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</si>
  <si>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</si>
  <si>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</si>
  <si>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</si>
  <si>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</si>
  <si>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</si>
  <si>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</si>
  <si>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</si>
  <si>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</si>
  <si>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</si>
  <si>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</si>
  <si>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</si>
  <si>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</si>
  <si>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</si>
  <si>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</si>
  <si>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</si>
  <si>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</si>
  <si>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</si>
  <si>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</si>
  <si>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</si>
  <si>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</si>
  <si>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</si>
  <si>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</si>
  <si>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</si>
  <si>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</si>
  <si>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</si>
  <si>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</si>
  <si>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</si>
  <si>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</si>
  <si>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</si>
  <si>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</si>
  <si>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</si>
  <si>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</si>
  <si>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</si>
  <si>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</si>
  <si>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</si>
  <si>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</si>
  <si>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</si>
  <si>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</si>
  <si>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</si>
  <si>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</si>
  <si>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</si>
  <si>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</si>
  <si>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</si>
  <si>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</si>
  <si>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</si>
  <si>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</si>
  <si>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</si>
  <si>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</si>
  <si>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</si>
  <si>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</si>
  <si>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</si>
  <si>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</si>
  <si>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</si>
  <si>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</si>
  <si>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</si>
  <si>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</si>
  <si>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</si>
  <si>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</si>
  <si>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</si>
  <si>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</si>
  <si>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</si>
  <si>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</si>
  <si>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</si>
  <si>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</si>
  <si>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</si>
  <si>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</si>
  <si>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</si>
  <si>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</si>
  <si>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</si>
  <si>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</si>
  <si>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</si>
  <si>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</si>
  <si>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</si>
  <si>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</si>
  <si>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</si>
  <si>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</si>
  <si>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</si>
  <si>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</si>
  <si>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</si>
  <si>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</si>
  <si>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</si>
  <si>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</si>
  <si>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</si>
  <si>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</si>
  <si>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</si>
  <si>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</si>
  <si>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</si>
  <si>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</si>
  <si>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</si>
  <si>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</si>
  <si>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</si>
  <si>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</si>
  <si>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</si>
  <si>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</si>
  <si>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</si>
  <si>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</si>
  <si>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</si>
  <si>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</si>
  <si>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</si>
  <si>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</si>
  <si>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</si>
  <si>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</si>
  <si>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</si>
  <si>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</si>
  <si>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</si>
  <si>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</si>
  <si>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</si>
  <si>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</si>
  <si>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</si>
  <si>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</si>
  <si>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</si>
  <si>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</si>
  <si>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</si>
  <si>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</si>
  <si>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</si>
  <si>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</si>
  <si>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</si>
  <si>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</si>
  <si>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</si>
  <si>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</si>
  <si>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</si>
  <si>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</si>
  <si>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</si>
  <si>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</si>
  <si>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</si>
  <si>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</si>
  <si>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</si>
  <si>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</si>
  <si>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</si>
  <si>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</si>
  <si>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</si>
  <si>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</si>
  <si>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</si>
  <si>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</si>
  <si>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</si>
  <si>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</si>
  <si>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</si>
  <si>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</si>
  <si>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</si>
  <si>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</si>
  <si>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</si>
  <si>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</si>
  <si>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</si>
  <si>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</si>
  <si>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</si>
  <si>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</si>
  <si>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</si>
  <si>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</si>
  <si>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</si>
  <si>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</si>
  <si>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</si>
  <si>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</si>
  <si>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</si>
  <si>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</si>
  <si>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</si>
  <si>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</si>
  <si>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</si>
  <si>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</si>
  <si>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</si>
  <si>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</si>
  <si>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</si>
  <si>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</si>
  <si>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</si>
  <si>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</si>
  <si>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</si>
  <si>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</si>
  <si>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</si>
  <si>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</si>
  <si>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</si>
  <si>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</si>
  <si>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</si>
  <si>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</si>
  <si>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</si>
  <si>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</si>
  <si>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</si>
  <si>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</si>
  <si>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</si>
  <si>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</si>
  <si>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</si>
  <si>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</si>
  <si>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</si>
  <si>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</si>
  <si>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</si>
  <si>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</si>
  <si>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</si>
  <si>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</si>
  <si>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</si>
  <si>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</si>
  <si>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</si>
  <si>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</si>
  <si>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</si>
  <si>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</si>
  <si>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</si>
  <si>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</si>
  <si>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</si>
  <si>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</si>
  <si>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</si>
  <si>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</si>
  <si>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</si>
  <si>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</si>
  <si>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</si>
  <si>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</si>
  <si>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</si>
  <si>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</si>
  <si>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</si>
  <si>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</si>
  <si>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</si>
  <si>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</si>
  <si>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</si>
  <si>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</si>
  <si>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</si>
  <si>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</si>
  <si>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</si>
  <si>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</si>
  <si>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</si>
  <si>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</si>
  <si>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</si>
  <si>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</si>
  <si>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</si>
  <si>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</si>
  <si>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</si>
  <si>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</si>
  <si>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</si>
  <si>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</si>
  <si>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</si>
  <si>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</si>
  <si>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</si>
  <si>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</si>
  <si>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</si>
  <si>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</si>
  <si>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</si>
  <si>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</si>
  <si>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</si>
  <si>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</si>
  <si>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</si>
  <si>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</si>
  <si>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</si>
  <si>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</si>
  <si>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</si>
  <si>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</si>
  <si>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</si>
  <si>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</si>
  <si>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</si>
  <si>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</si>
  <si>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</si>
  <si>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</si>
  <si>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</si>
  <si>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</si>
  <si>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</si>
  <si>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</si>
  <si>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</si>
  <si>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</si>
  <si>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</si>
  <si>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</si>
  <si>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</si>
  <si>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</si>
  <si>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</si>
  <si>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</si>
  <si>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</si>
  <si>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</si>
  <si>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</si>
  <si>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</si>
  <si>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</si>
  <si>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</si>
  <si>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</si>
  <si>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</si>
  <si>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</si>
  <si>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</si>
  <si>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</si>
  <si>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</si>
  <si>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</si>
  <si>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</si>
  <si>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</si>
  <si>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</si>
  <si>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</si>
  <si>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</si>
  <si>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</si>
  <si>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</si>
  <si>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</si>
  <si>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</si>
  <si>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</si>
  <si>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</si>
  <si>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</si>
  <si>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</si>
  <si>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</si>
  <si>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</si>
  <si>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</si>
  <si>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</si>
  <si>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</si>
  <si>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</si>
  <si>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</si>
  <si>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</si>
  <si>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</si>
  <si>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</si>
  <si>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</si>
  <si>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</si>
  <si>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</si>
  <si>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</si>
  <si>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</si>
  <si>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</si>
  <si>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</si>
  <si>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</si>
  <si>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</si>
  <si>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</si>
  <si>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</si>
  <si>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</si>
  <si>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</si>
  <si>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</si>
  <si>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</si>
  <si>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</si>
  <si>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</si>
  <si>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</si>
  <si>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</si>
  <si>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</si>
  <si>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</si>
  <si>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</si>
  <si>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</si>
  <si>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</si>
  <si>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</si>
  <si>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</si>
  <si>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</si>
  <si>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</si>
  <si>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</si>
  <si>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</si>
  <si>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</si>
  <si>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</si>
  <si>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</si>
  <si>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</si>
  <si>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</si>
  <si>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</si>
  <si>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</si>
  <si>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</si>
  <si>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</si>
  <si>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</si>
  <si>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</si>
  <si>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</si>
  <si>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</si>
  <si>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</si>
  <si>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</si>
  <si>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</si>
  <si>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</si>
  <si>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</si>
  <si>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</si>
  <si>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</si>
  <si>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</si>
  <si>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</si>
  <si>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</si>
  <si>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</si>
  <si>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</si>
  <si>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</si>
  <si>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</si>
  <si>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</si>
  <si>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</si>
  <si>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</si>
  <si>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</si>
  <si>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</si>
  <si>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</si>
  <si>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</si>
  <si>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</si>
  <si>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</si>
  <si>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</si>
  <si>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</si>
  <si>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</si>
  <si>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</si>
  <si>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</si>
  <si>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</si>
  <si>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</si>
  <si>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</si>
  <si>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</si>
  <si>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</si>
  <si>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</si>
  <si>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</si>
  <si>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</si>
  <si>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</si>
  <si>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</si>
  <si>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</si>
  <si>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</si>
  <si>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</si>
  <si>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</si>
  <si>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</si>
  <si>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</si>
  <si>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</si>
  <si>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</si>
  <si>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</si>
  <si>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</si>
  <si>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</si>
  <si>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</si>
  <si>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</si>
  <si>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</si>
  <si>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</si>
  <si>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</si>
  <si>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</si>
  <si>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</si>
  <si>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</si>
  <si>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</si>
  <si>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</si>
  <si>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</si>
  <si>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</si>
  <si>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</si>
  <si>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</si>
  <si>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</si>
  <si>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</si>
  <si>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</si>
  <si>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</si>
  <si>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</si>
  <si>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</si>
  <si>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</si>
  <si>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</si>
  <si>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</si>
  <si>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</si>
  <si>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</si>
  <si>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</si>
  <si>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</si>
  <si>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</si>
  <si>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</si>
  <si>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</si>
  <si>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</si>
  <si>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</si>
  <si>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</si>
  <si>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</si>
  <si>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</si>
  <si>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</si>
  <si>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</si>
  <si>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</si>
  <si>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</si>
  <si>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</si>
  <si>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</si>
  <si>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</si>
  <si>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</si>
  <si>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</si>
  <si>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</si>
  <si>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</si>
  <si>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</si>
  <si>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</si>
  <si>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</si>
  <si>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</si>
  <si>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</si>
  <si>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</si>
  <si>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</si>
  <si>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</si>
  <si>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</si>
  <si>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</si>
  <si>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</si>
  <si>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</si>
  <si>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</si>
  <si>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</si>
  <si>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</si>
  <si>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</si>
  <si>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</si>
  <si>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</si>
  <si>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</si>
  <si>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</si>
  <si>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</si>
  <si>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</si>
  <si>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</si>
  <si>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</si>
  <si>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</si>
  <si>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</si>
  <si>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</si>
  <si>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</si>
  <si>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</si>
  <si>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</si>
  <si>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</si>
  <si>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</si>
  <si>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</si>
  <si>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</si>
  <si>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</si>
  <si>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</si>
  <si>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</si>
  <si>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</si>
  <si>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</si>
  <si>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</si>
  <si>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</si>
  <si>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</si>
  <si>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</si>
  <si>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</si>
  <si>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</si>
  <si>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</si>
  <si>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</si>
  <si>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</si>
  <si>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</si>
  <si>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</si>
  <si>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</si>
  <si>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</si>
  <si>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</si>
  <si>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</si>
  <si>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</si>
  <si>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</si>
  <si>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</si>
  <si>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</si>
  <si>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</si>
  <si>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</si>
  <si>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</si>
  <si>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</si>
  <si>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</si>
  <si>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</si>
  <si>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</si>
  <si>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</si>
  <si>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</si>
  <si>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</si>
  <si>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</si>
  <si>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</si>
  <si>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</si>
  <si>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</si>
  <si>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</si>
  <si>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</si>
  <si>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</si>
  <si>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</si>
  <si>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</si>
  <si>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</si>
  <si>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</si>
  <si>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</si>
  <si>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</si>
  <si>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</si>
  <si>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</si>
  <si>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</si>
  <si>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</si>
  <si>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</si>
  <si>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</si>
  <si>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</si>
  <si>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</si>
  <si>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</si>
  <si>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</si>
  <si>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</si>
  <si>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</si>
  <si>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</si>
  <si>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</si>
  <si>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</si>
  <si>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</si>
  <si>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</si>
  <si>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</si>
  <si>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</si>
  <si>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</si>
  <si>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</si>
  <si>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</si>
  <si>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</si>
  <si>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</si>
  <si>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</si>
  <si>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</si>
  <si>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</si>
  <si>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</si>
  <si>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</si>
  <si>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</si>
  <si>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</si>
  <si>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</si>
  <si>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</si>
  <si>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</si>
  <si>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</si>
  <si>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</si>
  <si>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</si>
  <si>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</si>
  <si>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</si>
  <si>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</si>
  <si>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</si>
  <si>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</si>
  <si>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</si>
  <si>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</si>
  <si>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</si>
  <si>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</si>
  <si>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</si>
  <si>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</si>
  <si>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</si>
  <si>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</si>
  <si>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</si>
  <si>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</si>
  <si>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</si>
  <si>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</si>
  <si>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</si>
  <si>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</si>
  <si>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</si>
  <si>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</si>
  <si>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</si>
  <si>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</si>
  <si>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</si>
  <si>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</si>
  <si>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</si>
  <si>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</si>
  <si>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</si>
  <si>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</si>
  <si>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</si>
  <si>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</si>
  <si>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</si>
  <si>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</si>
  <si>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</si>
  <si>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</si>
  <si>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</si>
  <si>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</si>
  <si>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</si>
  <si>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</si>
  <si>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</si>
  <si>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</si>
  <si>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</si>
  <si>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</si>
  <si>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</si>
  <si>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</si>
  <si>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</si>
  <si>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</si>
  <si>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</si>
  <si>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</si>
  <si>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</si>
  <si>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</si>
  <si>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</si>
  <si>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</si>
  <si>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</si>
  <si>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</si>
  <si>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</si>
  <si>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</si>
  <si>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</si>
  <si>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</si>
  <si>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</si>
  <si>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</si>
  <si>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</si>
  <si>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</si>
  <si>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</si>
  <si>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</si>
  <si>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</si>
  <si>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</si>
  <si>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</si>
  <si>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</si>
  <si>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</si>
  <si>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</si>
  <si>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</si>
  <si>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</si>
  <si>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</si>
  <si>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</si>
  <si>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</si>
  <si>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</si>
  <si>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</si>
  <si>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</si>
  <si>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</si>
  <si>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</si>
  <si>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</si>
  <si>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</si>
  <si>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</si>
  <si>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</si>
  <si>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</si>
  <si>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</si>
  <si>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</si>
  <si>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</si>
  <si>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</si>
  <si>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</si>
  <si>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</si>
  <si>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</si>
  <si>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</si>
  <si>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</si>
  <si>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</si>
  <si>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</si>
  <si>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</si>
  <si>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</si>
  <si>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</si>
  <si>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</si>
  <si>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</si>
  <si>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</si>
  <si>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</si>
  <si>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</si>
  <si>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</si>
  <si>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</si>
  <si>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</si>
  <si>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</si>
  <si>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</si>
  <si>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</si>
  <si>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</si>
  <si>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</si>
  <si>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</si>
  <si>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</si>
  <si>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</si>
  <si>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</si>
  <si>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</si>
  <si>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</si>
  <si>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</si>
  <si>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</si>
  <si>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</si>
  <si>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</si>
  <si>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</si>
  <si>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</si>
  <si>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</si>
  <si>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</si>
  <si>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</si>
  <si>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</si>
  <si>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</si>
  <si>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</si>
  <si>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</si>
  <si>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</si>
  <si>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</si>
  <si>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</si>
  <si>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</si>
  <si>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</si>
  <si>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</si>
  <si>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</si>
  <si>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</si>
  <si>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</si>
  <si>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</si>
  <si>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</si>
  <si>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</si>
  <si>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</si>
  <si>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</si>
  <si>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</si>
  <si>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</si>
  <si>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</si>
  <si>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</si>
  <si>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</si>
  <si>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</si>
  <si>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</si>
  <si>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</si>
  <si>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</si>
  <si>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</si>
  <si>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</si>
  <si>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</si>
  <si>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</si>
  <si>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</si>
  <si>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</si>
  <si>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</si>
  <si>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</si>
  <si>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</si>
  <si>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</si>
  <si>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</si>
  <si>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</si>
  <si>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</si>
  <si>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</si>
  <si>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</si>
  <si>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</si>
  <si>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</si>
  <si>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</si>
  <si>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</si>
  <si>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</si>
  <si>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</si>
  <si>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</si>
  <si>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</si>
  <si>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</si>
  <si>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</si>
  <si>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</si>
  <si>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</si>
  <si>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</si>
  <si>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</si>
  <si>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</si>
  <si>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</si>
  <si>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</si>
  <si>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</si>
  <si>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</si>
  <si>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</si>
  <si>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</si>
  <si>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</si>
  <si>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</si>
  <si>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</si>
  <si>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</si>
  <si>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</si>
  <si>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</si>
  <si>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</si>
  <si>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</si>
  <si>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</si>
  <si>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</si>
  <si>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</si>
  <si>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</si>
  <si>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</si>
  <si>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</si>
  <si>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</si>
  <si>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</si>
  <si>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</si>
  <si>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</si>
  <si>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</si>
  <si>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</si>
  <si>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</si>
  <si>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</si>
  <si>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</si>
  <si>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</si>
  <si>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</si>
  <si>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</si>
  <si>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</si>
  <si>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</si>
  <si>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</si>
  <si>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</si>
  <si>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</si>
  <si>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</si>
  <si>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</si>
  <si>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</si>
  <si>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</si>
  <si>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</si>
  <si>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</si>
  <si>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</si>
  <si>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</si>
  <si>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</si>
  <si>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</si>
  <si>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</si>
  <si>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</si>
  <si>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</si>
  <si>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</si>
  <si>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</si>
  <si>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</si>
  <si>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</si>
  <si>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</si>
  <si>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</si>
  <si>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</si>
  <si>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</si>
  <si>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</si>
  <si>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</si>
  <si>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</si>
  <si>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</si>
  <si>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</si>
  <si>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</si>
  <si>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</si>
  <si>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</si>
  <si>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</si>
  <si>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</si>
  <si>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</si>
  <si>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</si>
  <si>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</si>
  <si>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</si>
  <si>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</si>
  <si>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</si>
  <si>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</si>
  <si>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</si>
  <si>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</si>
  <si>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</si>
  <si>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</si>
  <si>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</si>
  <si>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</si>
  <si>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</si>
  <si>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</si>
  <si>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</si>
  <si>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</si>
  <si>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</si>
  <si>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</si>
  <si>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</si>
  <si>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</si>
  <si>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</si>
  <si>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</si>
  <si>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</si>
  <si>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</si>
  <si>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</si>
  <si>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</si>
  <si>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</si>
  <si>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</si>
  <si>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</si>
  <si>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</si>
  <si>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</si>
  <si>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</si>
  <si>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</si>
  <si>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</si>
  <si>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</si>
  <si>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</si>
  <si>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</si>
  <si>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</si>
  <si>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</si>
  <si>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</si>
  <si>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</si>
  <si>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</si>
  <si>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</si>
  <si>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</si>
  <si>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</si>
  <si>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</si>
  <si>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</si>
  <si>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</si>
  <si>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</si>
  <si>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</si>
  <si>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</si>
  <si>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</si>
  <si>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</si>
  <si>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</si>
  <si>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</si>
  <si>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</si>
  <si>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</si>
  <si>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</si>
  <si>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</si>
  <si>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</si>
  <si>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</si>
  <si>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</si>
  <si>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</si>
  <si>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</si>
  <si>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</si>
  <si>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</si>
  <si>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</si>
  <si>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</si>
  <si>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</si>
  <si>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</si>
  <si>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</si>
  <si>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</si>
  <si>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</si>
  <si>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</si>
  <si>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</si>
  <si>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</si>
  <si>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</si>
  <si>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</si>
  <si>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</si>
  <si>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</si>
  <si>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</si>
  <si>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</si>
  <si>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</si>
  <si>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</si>
  <si>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</si>
  <si>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</si>
  <si>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</si>
  <si>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</si>
  <si>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</si>
  <si>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</si>
  <si>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</si>
  <si>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</si>
  <si>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</si>
  <si>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</si>
  <si>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</si>
  <si>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</si>
  <si>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</si>
  <si>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</si>
  <si>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</si>
  <si>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</si>
  <si>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</si>
  <si>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</si>
  <si>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</si>
  <si>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</si>
  <si>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</si>
  <si>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</si>
  <si>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</si>
  <si>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</si>
  <si>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</si>
  <si>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</si>
  <si>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</si>
  <si>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</si>
  <si>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</si>
  <si>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</si>
  <si>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</si>
  <si>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</si>
  <si>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</si>
  <si>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</si>
  <si>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</si>
  <si>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</si>
  <si>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</si>
  <si>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</si>
  <si>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</si>
  <si>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</si>
  <si>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</si>
  <si>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</si>
  <si>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</si>
  <si>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</si>
  <si>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</si>
  <si>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</si>
  <si>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</si>
  <si>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</si>
  <si>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</si>
  <si>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</si>
  <si>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</si>
  <si>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</si>
  <si>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</si>
  <si>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</si>
  <si>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</si>
  <si>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</si>
  <si>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</si>
  <si>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</si>
  <si>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</si>
  <si>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</si>
  <si>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</si>
  <si>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</si>
  <si>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</si>
  <si>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</si>
  <si>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</si>
  <si>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</si>
  <si>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</si>
  <si>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</si>
  <si>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</si>
  <si>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</si>
  <si>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</si>
  <si>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</si>
  <si>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</si>
  <si>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</si>
  <si>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</si>
  <si>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</si>
  <si>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</si>
  <si>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</si>
  <si>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</si>
  <si>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</si>
  <si>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</si>
  <si>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</si>
  <si>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</si>
  <si>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</si>
  <si>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</si>
  <si>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</si>
  <si>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</si>
  <si>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</si>
  <si>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</si>
  <si>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</si>
  <si>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</si>
  <si>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</si>
  <si>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</si>
  <si>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</si>
  <si>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</si>
  <si>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</si>
  <si>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</si>
  <si>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</si>
  <si>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</si>
  <si>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</si>
  <si>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</si>
  <si>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</si>
  <si>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</si>
  <si>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</si>
  <si>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</si>
  <si>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</si>
  <si>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</si>
  <si>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</si>
  <si>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</si>
  <si>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</si>
  <si>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</si>
  <si>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</si>
  <si>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</si>
  <si>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</si>
  <si>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</si>
  <si>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</si>
  <si>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</si>
  <si>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</si>
  <si>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</si>
  <si>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</si>
  <si>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</si>
  <si>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</si>
  <si>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</si>
  <si>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</si>
  <si>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</si>
  <si>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</si>
  <si>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</si>
  <si>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</si>
  <si>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</si>
  <si>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</si>
  <si>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</si>
  <si>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</si>
  <si>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</si>
  <si>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</si>
  <si>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</si>
  <si>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</si>
  <si>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</si>
  <si>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</si>
  <si>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</si>
  <si>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</si>
  <si>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</si>
  <si>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</si>
  <si>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</si>
  <si>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</si>
  <si>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</si>
  <si>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</si>
  <si>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</si>
  <si>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</si>
  <si>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</si>
  <si>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</si>
  <si>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</si>
  <si>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</si>
  <si>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</si>
  <si>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</si>
  <si>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</si>
  <si>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</si>
  <si>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</si>
  <si>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</si>
  <si>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</si>
  <si>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</si>
  <si>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</si>
  <si>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</si>
  <si>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</si>
  <si>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</si>
  <si>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</si>
  <si>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</si>
  <si>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</si>
  <si>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</si>
  <si>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</si>
  <si>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</si>
  <si>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</si>
  <si>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</si>
  <si>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</si>
  <si>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</si>
  <si>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</si>
  <si>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</si>
  <si>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</si>
  <si>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</si>
  <si>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</si>
  <si>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</si>
  <si>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</si>
  <si>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</si>
  <si>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</si>
  <si>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</si>
  <si>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</si>
  <si>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</si>
  <si>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</si>
  <si>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</si>
  <si>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</si>
  <si>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</si>
  <si>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</si>
  <si>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</si>
  <si>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</si>
  <si>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</si>
  <si>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</si>
  <si>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</si>
  <si>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</si>
  <si>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</si>
  <si>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</si>
  <si>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</si>
  <si>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</si>
  <si>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</si>
  <si>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</si>
  <si>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</si>
  <si>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</si>
  <si>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</si>
  <si>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</si>
  <si>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</si>
  <si>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</si>
  <si>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</si>
  <si>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</si>
  <si>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</si>
  <si>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</si>
  <si>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</si>
  <si>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</si>
  <si>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</si>
  <si>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</si>
  <si>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</si>
  <si>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</si>
  <si>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</si>
  <si>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</si>
  <si>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</si>
  <si>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</si>
  <si>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</si>
  <si>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</si>
  <si>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</si>
  <si>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</si>
  <si>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</si>
  <si>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</si>
  <si>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</si>
  <si>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</si>
  <si>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</si>
  <si>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</si>
  <si>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</si>
  <si>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</si>
  <si>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</si>
  <si>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</si>
  <si>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</si>
  <si>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</si>
  <si>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</si>
  <si>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</si>
  <si>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</si>
  <si>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</si>
  <si>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</si>
  <si>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</si>
  <si>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</si>
  <si>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</si>
  <si>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</si>
  <si>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</si>
  <si>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</si>
  <si>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</si>
  <si>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</si>
  <si>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</si>
  <si>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</si>
  <si>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</si>
  <si>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</si>
  <si>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</si>
  <si>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</si>
  <si>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</si>
  <si>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</si>
  <si>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</si>
  <si>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</si>
  <si>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</si>
  <si>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</si>
  <si>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</si>
  <si>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</si>
  <si>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</si>
  <si>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</si>
  <si>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</si>
  <si>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</si>
  <si>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</si>
  <si>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</si>
  <si>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</si>
  <si>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</si>
  <si>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</si>
  <si>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</si>
  <si>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</si>
  <si>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</si>
  <si>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</si>
  <si>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</si>
  <si>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</si>
  <si>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</si>
  <si>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</si>
  <si>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</si>
  <si>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</si>
  <si>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</si>
  <si>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</si>
  <si>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</si>
  <si>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</si>
  <si>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</si>
  <si>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</si>
  <si>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</si>
  <si>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</si>
  <si>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</si>
  <si>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</si>
  <si>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</si>
  <si>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</si>
  <si>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</si>
  <si>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</si>
  <si>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</si>
  <si>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</si>
  <si>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</si>
  <si>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</si>
  <si>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</si>
  <si>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</si>
  <si>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</si>
  <si>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</si>
  <si>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</si>
  <si>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</si>
  <si>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</si>
  <si>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</si>
  <si>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</si>
  <si>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</si>
  <si>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</si>
  <si>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</si>
  <si>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</si>
  <si>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</si>
  <si>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</si>
  <si>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</si>
  <si>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</si>
  <si>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</si>
  <si>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</si>
  <si>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</si>
  <si>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</si>
  <si>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</si>
  <si>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</si>
  <si>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</si>
  <si>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</si>
  <si>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</si>
  <si>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</si>
  <si>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</si>
  <si>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</si>
  <si>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</si>
  <si>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</si>
  <si>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</si>
  <si>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</si>
  <si>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</si>
  <si>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</si>
  <si>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</si>
  <si>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</si>
  <si>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</si>
  <si>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</si>
  <si>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</si>
  <si>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</si>
  <si>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</si>
  <si>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</si>
  <si>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</si>
  <si>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</si>
  <si>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</si>
  <si>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</si>
  <si>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</si>
  <si>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</si>
  <si>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</si>
  <si>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</si>
  <si>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</si>
  <si>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</si>
  <si>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</si>
  <si>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</si>
  <si>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</si>
  <si>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</si>
  <si>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</si>
  <si>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</si>
  <si>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</si>
  <si>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</si>
  <si>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</si>
  <si>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</si>
  <si>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</si>
  <si>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</si>
  <si>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</si>
  <si>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</si>
  <si>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</si>
  <si>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</si>
  <si>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</si>
  <si>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</si>
  <si>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</si>
  <si>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</si>
  <si>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</si>
  <si>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</si>
  <si>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</si>
  <si>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</si>
  <si>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</si>
  <si>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</si>
  <si>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</si>
  <si>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</si>
  <si>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</si>
  <si>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</si>
  <si>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</si>
  <si>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</si>
  <si>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</si>
  <si>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</si>
  <si>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</si>
  <si>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</si>
  <si>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</si>
  <si>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</si>
  <si>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</si>
  <si>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</si>
  <si>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</si>
  <si>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</si>
  <si>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</si>
  <si>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</si>
  <si>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</si>
  <si>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</si>
  <si>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</si>
  <si>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</si>
  <si>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</si>
  <si>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</si>
  <si>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</si>
  <si>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</si>
  <si>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</si>
  <si>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</si>
  <si>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</si>
  <si>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</si>
  <si>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</si>
  <si>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</si>
  <si>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</si>
  <si>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</si>
  <si>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</si>
  <si>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</si>
  <si>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</si>
  <si>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</si>
  <si>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</si>
  <si>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</si>
  <si>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</si>
  <si>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</si>
  <si>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</si>
  <si>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</si>
  <si>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</si>
  <si>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</si>
  <si>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</si>
  <si>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</si>
  <si>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</si>
  <si>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</si>
  <si>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</si>
  <si>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</si>
  <si>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</si>
  <si>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</si>
  <si>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</si>
  <si>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</si>
  <si>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</si>
  <si>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</si>
  <si>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</si>
  <si>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</si>
  <si>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</si>
  <si>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</si>
  <si>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</si>
  <si>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</si>
  <si>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</si>
  <si>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</si>
  <si>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</si>
  <si>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</si>
  <si>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</si>
  <si>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</si>
  <si>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</si>
  <si>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</si>
  <si>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</si>
  <si>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</si>
  <si>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</si>
  <si>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</si>
  <si>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</si>
  <si>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</si>
  <si>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</si>
  <si>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</si>
  <si>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</si>
  <si>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</si>
  <si>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</si>
  <si>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</si>
  <si>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</si>
  <si>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</si>
  <si>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</si>
  <si>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</si>
  <si>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</si>
  <si>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</si>
  <si>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</si>
  <si>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</si>
  <si>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</si>
  <si>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</si>
  <si>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</si>
  <si>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</si>
  <si>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</si>
  <si>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</si>
  <si>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</si>
  <si>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</si>
  <si>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</si>
  <si>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</si>
  <si>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</si>
  <si>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</si>
  <si>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</si>
  <si>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</si>
  <si>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</si>
  <si>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</si>
  <si>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</si>
  <si>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</si>
  <si>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</si>
  <si>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</si>
  <si>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</si>
  <si>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</si>
  <si>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</si>
  <si>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</si>
  <si>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</si>
  <si>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</si>
  <si>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</si>
  <si>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</si>
  <si>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</si>
  <si>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</si>
  <si>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</si>
  <si>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</si>
  <si>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</si>
  <si>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</si>
  <si>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</si>
  <si>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</si>
  <si>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</si>
  <si>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</si>
  <si>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</si>
  <si>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</si>
  <si>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</si>
  <si>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</si>
  <si>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</si>
  <si>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</si>
  <si>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</si>
  <si>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</si>
  <si>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</si>
  <si>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</si>
  <si>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</si>
  <si>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</si>
  <si>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</si>
  <si>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</si>
  <si>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</si>
  <si>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</si>
  <si>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</si>
  <si>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</si>
  <si>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</si>
  <si>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</si>
  <si>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</si>
  <si>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</si>
  <si>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</si>
  <si>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</si>
  <si>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</si>
  <si>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</si>
  <si>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</si>
  <si>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</si>
  <si>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</si>
  <si>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</si>
  <si>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</si>
  <si>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</si>
  <si>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</si>
  <si>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</si>
  <si>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</si>
  <si>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</si>
  <si>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</si>
  <si>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</si>
  <si>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</si>
  <si>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</si>
  <si>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</si>
  <si>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</si>
  <si>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</si>
  <si>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</si>
  <si>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</si>
  <si>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</si>
  <si>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</si>
  <si>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</si>
  <si>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</si>
  <si>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</si>
  <si>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</si>
  <si>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</si>
  <si>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</si>
  <si>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</si>
  <si>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</si>
  <si>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</si>
  <si>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</si>
  <si>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</si>
  <si>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</si>
  <si>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</si>
  <si>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</si>
  <si>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</si>
  <si>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</si>
  <si>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</si>
  <si>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</si>
  <si>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</si>
  <si>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</si>
  <si>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</si>
  <si>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</si>
  <si>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</si>
  <si>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</si>
  <si>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</si>
  <si>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</si>
  <si>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</si>
  <si>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</si>
  <si>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</si>
  <si>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</si>
  <si>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</si>
  <si>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</si>
  <si>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</si>
  <si>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</si>
  <si>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</si>
  <si>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</si>
  <si>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</si>
  <si>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</si>
  <si>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</si>
  <si>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</si>
  <si>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</si>
  <si>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</si>
  <si>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</si>
  <si>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</si>
  <si>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</si>
  <si>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</si>
  <si>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</si>
  <si>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</si>
  <si>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</si>
  <si>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</si>
  <si>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</si>
  <si>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</si>
  <si>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</si>
  <si>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</si>
  <si>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</si>
  <si>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</si>
  <si>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</si>
  <si>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</si>
  <si>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</si>
  <si>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</si>
  <si>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</si>
  <si>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</si>
  <si>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</si>
  <si>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</si>
  <si>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</si>
  <si>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</si>
  <si>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</si>
  <si>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</si>
  <si>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</si>
  <si>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</si>
  <si>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</si>
  <si>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</si>
  <si>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</si>
  <si>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</si>
  <si>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</si>
  <si>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</si>
  <si>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</si>
  <si>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</si>
  <si>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</si>
  <si>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</si>
  <si>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</si>
  <si>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</si>
  <si>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</si>
  <si>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</si>
  <si>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</si>
  <si>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</si>
  <si>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</si>
  <si>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</si>
  <si>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</si>
  <si>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</si>
  <si>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</si>
  <si>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</si>
  <si>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</si>
  <si>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</si>
  <si>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</si>
  <si>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</si>
  <si>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</si>
  <si>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</si>
  <si>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</si>
  <si>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</si>
  <si>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</si>
  <si>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</si>
  <si>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</si>
  <si>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</si>
  <si>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</si>
  <si>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</si>
  <si>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</si>
  <si>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</si>
  <si>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</si>
  <si>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</si>
  <si>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</si>
  <si>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</si>
  <si>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</si>
  <si>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</si>
  <si>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</si>
  <si>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</si>
  <si>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</si>
  <si>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</si>
  <si>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</si>
  <si>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</si>
  <si>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</si>
  <si>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</si>
  <si>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</si>
  <si>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</si>
  <si>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</si>
  <si>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</si>
  <si>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</si>
  <si>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</si>
  <si>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</si>
  <si>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</si>
  <si>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</si>
  <si>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</si>
  <si>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</si>
  <si>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</si>
  <si>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</si>
  <si>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</si>
  <si>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</si>
  <si>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</si>
  <si>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</si>
  <si>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</si>
  <si>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</si>
  <si>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</si>
  <si>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</si>
  <si>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</si>
  <si>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</si>
  <si>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</si>
  <si>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</si>
  <si>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</si>
  <si>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</si>
  <si>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</si>
  <si>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</si>
  <si>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</si>
  <si>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</si>
  <si>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</si>
  <si>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</si>
  <si>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</si>
  <si>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</si>
  <si>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</si>
  <si>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</si>
  <si>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</si>
  <si>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</si>
  <si>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</si>
  <si>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</si>
  <si>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</si>
  <si>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</si>
  <si>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</si>
  <si>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</si>
  <si>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</si>
  <si>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</si>
  <si>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</si>
  <si>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</si>
  <si>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</si>
  <si>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</si>
  <si>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</si>
  <si>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</si>
  <si>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</si>
  <si>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</si>
  <si>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</si>
  <si>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</si>
  <si>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</si>
  <si>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</si>
  <si>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</si>
  <si>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</si>
  <si>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</si>
  <si>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</si>
  <si>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</si>
  <si>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</si>
  <si>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</si>
  <si>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</si>
  <si>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</si>
  <si>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</si>
  <si>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</si>
  <si>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</si>
  <si>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</si>
  <si>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</si>
  <si>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</si>
  <si>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</si>
  <si>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</si>
  <si>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</si>
  <si>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</si>
  <si>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</si>
  <si>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</si>
  <si>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</si>
  <si>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</si>
  <si>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</si>
  <si>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</si>
  <si>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</si>
  <si>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</si>
  <si>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</si>
  <si>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</si>
  <si>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</si>
  <si>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</si>
  <si>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</si>
  <si>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</si>
  <si>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</si>
  <si>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</si>
  <si>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</si>
  <si>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</si>
  <si>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</si>
  <si>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</si>
  <si>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</si>
  <si>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</si>
  <si>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</si>
  <si>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</si>
  <si>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</si>
  <si>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</si>
  <si>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</si>
  <si>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</si>
  <si>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</si>
  <si>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</si>
  <si>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</si>
  <si>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</si>
  <si>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</si>
  <si>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</si>
  <si>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</si>
  <si>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</si>
  <si>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</si>
  <si>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</si>
  <si>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</si>
  <si>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</si>
  <si>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</si>
  <si>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</si>
  <si>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</si>
  <si>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</si>
  <si>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</si>
  <si>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</si>
  <si>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</si>
  <si>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</si>
  <si>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</si>
  <si>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</si>
  <si>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</si>
  <si>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</si>
  <si>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</si>
  <si>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</si>
  <si>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</si>
  <si>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</si>
  <si>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</si>
  <si>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</si>
  <si>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</si>
  <si>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</si>
  <si>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</si>
  <si>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</si>
  <si>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</si>
  <si>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</si>
  <si>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</si>
  <si>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</si>
  <si>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</si>
  <si>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</si>
  <si>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</si>
  <si>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</si>
  <si>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</si>
  <si>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</si>
  <si>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</si>
  <si>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</si>
  <si>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</si>
  <si>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</si>
  <si>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</si>
  <si>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</si>
  <si>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</si>
  <si>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</si>
  <si>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</si>
  <si>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</si>
  <si>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</si>
  <si>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</si>
  <si>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</si>
  <si>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</si>
  <si>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</si>
  <si>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</si>
  <si>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</si>
  <si>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</si>
  <si>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</si>
  <si>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</si>
  <si>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</si>
  <si>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</si>
  <si>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</si>
  <si>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</si>
  <si>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</si>
  <si>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</si>
  <si>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</si>
  <si>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</si>
  <si>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</si>
  <si>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</si>
  <si>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</si>
  <si>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</si>
  <si>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</si>
  <si>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</si>
  <si>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</si>
  <si>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</si>
  <si>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</si>
  <si>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</si>
  <si>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</si>
  <si>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</si>
  <si>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</si>
  <si>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</si>
  <si>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</si>
  <si>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</si>
  <si>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</si>
  <si>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</si>
  <si>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</si>
  <si>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</si>
  <si>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</si>
  <si>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</si>
  <si>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</si>
  <si>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</si>
  <si>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</si>
  <si>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</si>
  <si>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</si>
  <si>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</si>
  <si>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</si>
  <si>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</si>
  <si>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</si>
  <si>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</si>
  <si>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</si>
  <si>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</si>
  <si>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</si>
  <si>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</si>
  <si>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</si>
  <si>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</si>
  <si>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</si>
  <si>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</si>
  <si>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</si>
  <si>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</si>
  <si>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</si>
  <si>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</si>
  <si>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</si>
  <si>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</si>
  <si>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</si>
  <si>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</si>
  <si>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</si>
  <si>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</si>
  <si>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</si>
  <si>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</si>
  <si>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</si>
  <si>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</si>
  <si>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</si>
  <si>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</si>
  <si>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</si>
  <si>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</si>
  <si>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</si>
  <si>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</si>
  <si>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</si>
  <si>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</si>
  <si>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</si>
  <si>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</si>
  <si>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</si>
  <si>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</si>
  <si>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</si>
  <si>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</si>
  <si>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</si>
  <si>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</si>
  <si>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</si>
  <si>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</si>
  <si>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</si>
  <si>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</si>
  <si>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</si>
  <si>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</si>
  <si>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</si>
  <si>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</si>
  <si>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</si>
  <si>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</si>
  <si>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</si>
  <si>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</si>
  <si>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</si>
  <si>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</si>
  <si>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</si>
  <si>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</si>
  <si>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</si>
  <si>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</si>
  <si>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</si>
  <si>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</si>
  <si>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</si>
  <si>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</si>
  <si>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</si>
  <si>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</si>
  <si>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</si>
  <si>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</si>
  <si>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</si>
  <si>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</si>
  <si>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</si>
  <si>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</si>
  <si>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</si>
  <si>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</si>
  <si>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</si>
  <si>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</si>
  <si>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</si>
  <si>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</si>
  <si>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</si>
  <si>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</si>
  <si>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</si>
  <si>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</si>
  <si>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</si>
  <si>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</si>
  <si>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</si>
  <si>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</si>
  <si>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</si>
  <si>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</si>
  <si>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</si>
  <si>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</si>
  <si>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</si>
  <si>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</si>
  <si>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</si>
  <si>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</si>
  <si>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</si>
  <si>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</si>
  <si>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</si>
  <si>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</si>
  <si>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</si>
  <si>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</si>
  <si>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</si>
  <si>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</si>
  <si>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</si>
  <si>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</si>
  <si>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</si>
  <si>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</si>
  <si>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</si>
  <si>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</si>
  <si>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</si>
  <si>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</si>
  <si>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</si>
  <si>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</si>
  <si>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</si>
  <si>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</si>
  <si>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</si>
  <si>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</si>
  <si>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</si>
  <si>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</si>
  <si>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</si>
  <si>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</si>
  <si>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</si>
  <si>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</si>
  <si>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</si>
  <si>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</si>
  <si>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</si>
  <si>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</si>
  <si>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</si>
  <si>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</si>
  <si>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</si>
  <si>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</si>
  <si>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</si>
  <si>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</si>
  <si>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</si>
  <si>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</si>
  <si>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</si>
  <si>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</si>
  <si>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</si>
  <si>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</si>
  <si>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</si>
  <si>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</si>
  <si>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</si>
  <si>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</si>
  <si>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</si>
  <si>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</si>
  <si>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</si>
  <si>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</si>
  <si>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</si>
  <si>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</si>
  <si>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</si>
  <si>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</si>
  <si>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</si>
  <si>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</si>
  <si>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</si>
  <si>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</si>
  <si>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</si>
  <si>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</si>
  <si>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</si>
  <si>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</si>
  <si>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</si>
  <si>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</si>
  <si>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</si>
  <si>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</si>
  <si>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</si>
  <si>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</si>
  <si>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</si>
  <si>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</si>
  <si>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</si>
  <si>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</si>
  <si>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</si>
  <si>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</si>
  <si>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</si>
  <si>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</si>
  <si>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</si>
  <si>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</si>
  <si>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</si>
  <si>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</si>
  <si>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</si>
  <si>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</si>
  <si>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</si>
  <si>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</si>
  <si>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</si>
  <si>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</si>
  <si>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</si>
  <si>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</si>
  <si>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</si>
  <si>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</si>
  <si>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</si>
  <si>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</si>
  <si>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</si>
  <si>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</si>
  <si>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</si>
  <si>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</si>
  <si>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</si>
  <si>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</si>
  <si>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</si>
  <si>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</si>
  <si>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</si>
  <si>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</si>
  <si>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</si>
  <si>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</si>
  <si>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</si>
  <si>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</si>
  <si>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</si>
  <si>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</si>
  <si>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</si>
  <si>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</si>
  <si>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</si>
  <si>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</si>
  <si>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</si>
  <si>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</si>
  <si>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</si>
  <si>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</si>
  <si>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</si>
  <si>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</si>
  <si>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</si>
  <si>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</si>
  <si>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</si>
  <si>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</si>
  <si>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</si>
  <si>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</si>
  <si>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</si>
  <si>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</si>
  <si>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</si>
  <si>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</si>
  <si>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</si>
  <si>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</si>
  <si>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</si>
  <si>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</si>
  <si>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</si>
  <si>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</si>
  <si>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</si>
  <si>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</si>
  <si>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</si>
  <si>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</si>
  <si>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</si>
  <si>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</si>
  <si>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</si>
  <si>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</si>
  <si>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</si>
  <si>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</si>
  <si>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</si>
  <si>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</si>
  <si>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</si>
  <si>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</si>
  <si>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</si>
  <si>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</si>
  <si>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</si>
  <si>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</si>
  <si>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</si>
  <si>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</si>
  <si>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</si>
  <si>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</si>
  <si>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</si>
  <si>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</si>
  <si>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</si>
  <si>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</si>
  <si>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</si>
  <si>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</si>
  <si>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</si>
  <si>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</si>
  <si>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</si>
  <si>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</si>
  <si>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</si>
  <si>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</si>
  <si>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</si>
  <si>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</si>
  <si>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</si>
  <si>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</si>
  <si>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</si>
  <si>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</si>
  <si>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</si>
  <si>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</si>
  <si>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</si>
  <si>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</si>
  <si>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</si>
  <si>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</si>
  <si>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</si>
  <si>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</si>
  <si>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</si>
  <si>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</si>
  <si>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</si>
  <si>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</si>
  <si>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</si>
  <si>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</si>
  <si>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</si>
  <si>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</si>
  <si>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</si>
  <si>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</si>
  <si>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</si>
  <si>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</si>
  <si>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</si>
  <si>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</si>
  <si>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</si>
  <si>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</si>
  <si>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</si>
  <si>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</si>
  <si>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</si>
  <si>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</si>
  <si>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</si>
  <si>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</si>
  <si>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</si>
  <si>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</si>
  <si>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</si>
  <si>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</si>
  <si>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</si>
  <si>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</si>
  <si>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</si>
  <si>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</si>
  <si>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</si>
  <si>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</si>
  <si>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</si>
  <si>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</si>
  <si>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</si>
  <si>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</si>
  <si>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</si>
  <si>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</si>
  <si>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</si>
  <si>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</si>
  <si>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</si>
  <si>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</si>
  <si>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</si>
  <si>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</si>
  <si>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</si>
  <si>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</si>
  <si>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</si>
  <si>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</si>
  <si>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</si>
  <si>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</si>
  <si>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</si>
  <si>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</si>
  <si>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</si>
  <si>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</si>
  <si>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</si>
  <si>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</si>
  <si>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</si>
  <si>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</si>
  <si>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</si>
  <si>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</si>
  <si>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</si>
  <si>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</si>
  <si>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</si>
  <si>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</si>
  <si>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</si>
  <si>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</si>
  <si>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</si>
  <si>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</si>
  <si>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</si>
  <si>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</si>
  <si>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</si>
  <si>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</si>
  <si>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</si>
  <si>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</si>
  <si>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</si>
  <si>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</si>
  <si>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</si>
  <si>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</si>
  <si>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</si>
  <si>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</si>
  <si>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</si>
  <si>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</si>
  <si>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</si>
  <si>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</si>
  <si>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</si>
  <si>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</si>
  <si>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</si>
  <si>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</si>
  <si>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</si>
  <si>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</si>
  <si>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</si>
  <si>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</si>
  <si>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</si>
  <si>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</si>
  <si>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</si>
  <si>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</si>
  <si>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</si>
  <si>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</si>
  <si>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</si>
  <si>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</si>
  <si>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</si>
  <si>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</si>
  <si>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</si>
  <si>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</si>
  <si>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</si>
  <si>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</si>
  <si>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</si>
  <si>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</si>
  <si>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</si>
  <si>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</si>
  <si>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</si>
  <si>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</si>
  <si>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</si>
  <si>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</si>
  <si>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</si>
  <si>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</si>
  <si>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</si>
  <si>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</si>
  <si>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</si>
  <si>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</si>
  <si>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</si>
  <si>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</si>
  <si>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</si>
  <si>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</si>
  <si>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</si>
  <si>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</si>
  <si>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</si>
  <si>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</si>
  <si>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</si>
  <si>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</si>
  <si>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</si>
  <si>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</si>
  <si>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</si>
  <si>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</si>
  <si>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</si>
  <si>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</si>
  <si>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</si>
  <si>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</si>
  <si>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</si>
  <si>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</si>
  <si>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</si>
  <si>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</si>
  <si>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</si>
  <si>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</si>
  <si>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</si>
  <si>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</si>
  <si>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</si>
  <si>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</si>
  <si>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</si>
  <si>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</si>
  <si>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</si>
  <si>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</si>
  <si>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</si>
  <si>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</si>
  <si>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</si>
  <si>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</si>
  <si>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</si>
  <si>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</si>
  <si>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</si>
  <si>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</si>
  <si>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</si>
  <si>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</si>
  <si>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</si>
  <si>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</si>
  <si>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</si>
  <si>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</si>
  <si>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</si>
  <si>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</si>
  <si>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</si>
  <si>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</si>
  <si>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</si>
  <si>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</si>
  <si>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</si>
  <si>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</si>
  <si>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</si>
  <si>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</si>
  <si>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</si>
  <si>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</si>
  <si>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</si>
  <si>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</si>
  <si>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</si>
  <si>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</si>
  <si>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</si>
  <si>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</si>
  <si>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</si>
  <si>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</si>
  <si>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</si>
  <si>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</si>
  <si>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</si>
  <si>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</si>
  <si>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</si>
  <si>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</si>
  <si>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</si>
  <si>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</si>
  <si>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</si>
  <si>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</si>
  <si>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</si>
  <si>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</si>
  <si>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</si>
  <si>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</si>
  <si>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</si>
  <si>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</si>
  <si>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</si>
  <si>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</si>
  <si>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</si>
  <si>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</si>
  <si>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</si>
  <si>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</si>
  <si>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</si>
  <si>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</si>
  <si>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</si>
  <si>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</si>
  <si>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</si>
  <si>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</si>
  <si>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</si>
  <si>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</si>
  <si>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</si>
  <si>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</si>
  <si>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</si>
  <si>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</si>
  <si>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</si>
  <si>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</si>
  <si>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</si>
  <si>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</si>
  <si>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</si>
  <si>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</si>
  <si>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</si>
  <si>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</si>
  <si>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</si>
  <si>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</si>
  <si>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</si>
  <si>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</si>
  <si>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</si>
  <si>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</si>
  <si>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</si>
  <si>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</si>
  <si>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</si>
  <si>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</si>
  <si>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</si>
  <si>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</si>
  <si>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</si>
  <si>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</si>
  <si>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</si>
  <si>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</si>
  <si>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</si>
  <si>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</si>
  <si>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</si>
  <si>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</si>
  <si>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</si>
  <si>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</si>
  <si>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</si>
  <si>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</si>
  <si>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</si>
  <si>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</si>
  <si>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</si>
  <si>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</si>
  <si>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</si>
  <si>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</si>
  <si>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</si>
  <si>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</si>
  <si>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</si>
  <si>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</si>
  <si>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</si>
  <si>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</si>
  <si>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</si>
  <si>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</si>
  <si>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</si>
  <si>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</si>
  <si>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</si>
  <si>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</si>
  <si>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</si>
  <si>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</si>
  <si>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</si>
  <si>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</si>
  <si>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</si>
  <si>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</si>
  <si>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</si>
  <si>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</si>
  <si>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</si>
  <si>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</si>
  <si>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</si>
  <si>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</si>
  <si>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</si>
  <si>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</si>
  <si>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</si>
  <si>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</si>
  <si>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</si>
  <si>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</si>
  <si>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</si>
  <si>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</si>
  <si>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</si>
  <si>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</si>
  <si>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</si>
  <si>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</si>
  <si>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</si>
  <si>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</si>
  <si>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</si>
  <si>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</si>
  <si>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</si>
  <si>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</si>
  <si>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</si>
  <si>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</si>
  <si>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</si>
  <si>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</si>
  <si>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</si>
  <si>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</si>
  <si>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</si>
  <si>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</si>
  <si>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</si>
  <si>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</si>
  <si>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</si>
  <si>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</si>
  <si>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</si>
  <si>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</si>
  <si>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</si>
  <si>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</si>
  <si>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</si>
  <si>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</si>
  <si>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</si>
  <si>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</si>
  <si>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</si>
  <si>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</si>
  <si>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</si>
  <si>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</si>
  <si>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</si>
  <si>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</si>
  <si>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</si>
  <si>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</si>
  <si>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</si>
  <si>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</si>
  <si>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</si>
  <si>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</si>
  <si>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</si>
  <si>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</si>
  <si>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</si>
  <si>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</si>
  <si>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</si>
  <si>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</si>
  <si>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</si>
  <si>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</si>
  <si>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</si>
  <si>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</si>
  <si>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</si>
  <si>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</si>
  <si>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</si>
  <si>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</si>
  <si>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</si>
  <si>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</si>
  <si>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</si>
  <si>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</si>
  <si>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</si>
  <si>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</si>
  <si>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</si>
  <si>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</si>
  <si>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</si>
  <si>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</si>
  <si>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</si>
  <si>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</si>
  <si>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</si>
  <si>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</si>
  <si>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</si>
  <si>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</si>
  <si>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</si>
  <si>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</si>
  <si>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</si>
  <si>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</si>
  <si>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</si>
  <si>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</si>
  <si>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</si>
  <si>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</si>
  <si>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</si>
  <si>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</si>
  <si>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</si>
  <si>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</si>
  <si>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</si>
  <si>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</si>
  <si>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</si>
  <si>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</si>
  <si>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</si>
  <si>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</si>
  <si>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</si>
  <si>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</si>
  <si>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</si>
  <si>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</si>
  <si>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</si>
  <si>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</si>
  <si>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</si>
  <si>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</si>
  <si>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</si>
  <si>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</si>
  <si>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</si>
  <si>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</si>
  <si>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</si>
  <si>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</si>
  <si>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</si>
  <si>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</si>
  <si>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</si>
  <si>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</si>
  <si>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</si>
  <si>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</si>
  <si>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</si>
  <si>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</si>
  <si>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</si>
  <si>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</si>
  <si>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</si>
  <si>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</si>
  <si>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</si>
  <si>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</si>
  <si>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</si>
  <si>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</si>
  <si>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</si>
  <si>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</si>
  <si>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</si>
  <si>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</si>
  <si>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</si>
  <si>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</si>
  <si>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</si>
  <si>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</si>
  <si>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</si>
  <si>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</si>
  <si>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</si>
  <si>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</si>
  <si>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</si>
  <si>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</si>
  <si>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</si>
  <si>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</si>
  <si>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</si>
  <si>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</si>
  <si>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</si>
  <si>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</si>
  <si>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</si>
  <si>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</si>
  <si>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</si>
  <si>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</si>
  <si>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</si>
  <si>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</si>
  <si>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</si>
  <si>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</si>
  <si>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</si>
  <si>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</si>
  <si>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</si>
  <si>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</si>
  <si>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</si>
  <si>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</si>
  <si>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</si>
  <si>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</si>
  <si>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</si>
  <si>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</si>
  <si>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</si>
  <si>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</si>
  <si>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</si>
  <si>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</si>
  <si>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</si>
  <si>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</si>
  <si>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</si>
  <si>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</si>
  <si>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</si>
  <si>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</si>
  <si>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</si>
  <si>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</si>
  <si>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</si>
  <si>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</si>
  <si>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</si>
  <si>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</si>
  <si>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</si>
  <si>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</si>
  <si>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</si>
  <si>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</si>
  <si>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</si>
  <si>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</si>
  <si>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</si>
  <si>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</si>
  <si>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</si>
  <si>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</si>
  <si>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</si>
  <si>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</si>
  <si>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</si>
  <si>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</si>
  <si>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</si>
  <si>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</si>
  <si>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</si>
  <si>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</si>
  <si>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</si>
  <si>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</si>
  <si>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</si>
  <si>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</si>
  <si>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</si>
  <si>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</si>
  <si>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</si>
  <si>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</si>
  <si>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</si>
  <si>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</si>
  <si>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</si>
  <si>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</si>
  <si>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</si>
  <si>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</si>
  <si>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</si>
  <si>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</si>
  <si>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</si>
  <si>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</si>
  <si>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</si>
  <si>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</si>
  <si>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</si>
  <si>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</si>
  <si>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</si>
  <si>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</si>
  <si>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</si>
  <si>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</si>
  <si>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</si>
  <si>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</si>
  <si>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</si>
  <si>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</si>
  <si>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</si>
  <si>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</si>
  <si>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</si>
  <si>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</si>
  <si>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</si>
  <si>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</si>
  <si>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</si>
  <si>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</si>
  <si>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</si>
  <si>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</si>
  <si>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</si>
  <si>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</si>
  <si>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</si>
  <si>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</si>
  <si>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</si>
  <si>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</si>
  <si>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</si>
  <si>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</si>
  <si>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</si>
  <si>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</si>
  <si>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</si>
  <si>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</si>
  <si>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</si>
  <si>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</si>
  <si>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</si>
  <si>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</si>
  <si>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</si>
  <si>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</si>
  <si>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</si>
  <si>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</si>
  <si>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</si>
  <si>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</si>
  <si>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</si>
  <si>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</si>
  <si>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</si>
  <si>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</si>
  <si>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</si>
  <si>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</si>
  <si>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</si>
  <si>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</si>
  <si>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</si>
  <si>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</si>
  <si>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</si>
  <si>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</si>
  <si>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</si>
  <si>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</si>
  <si>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</si>
  <si>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</si>
  <si>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</si>
  <si>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</si>
  <si>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</si>
  <si>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</si>
  <si>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</si>
  <si>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</si>
  <si>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</si>
  <si>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</si>
  <si>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</si>
  <si>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</si>
  <si>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</si>
  <si>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</si>
  <si>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</si>
  <si>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</si>
  <si>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</si>
  <si>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</si>
  <si>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</si>
  <si>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</si>
  <si>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</si>
  <si>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</si>
  <si>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</si>
  <si>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</si>
  <si>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</si>
  <si>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</si>
  <si>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</si>
  <si>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</si>
  <si>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</si>
  <si>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</si>
  <si>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</si>
  <si>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</si>
  <si>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</si>
  <si>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</si>
  <si>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</si>
  <si>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</si>
  <si>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</si>
  <si>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</si>
  <si>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</si>
  <si>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</si>
  <si>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</si>
  <si>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</si>
  <si>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</si>
  <si>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</si>
  <si>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</si>
  <si>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</si>
  <si>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</si>
  <si>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</si>
  <si>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</si>
  <si>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</si>
  <si>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</si>
  <si>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</si>
  <si>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</si>
  <si>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</si>
  <si>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</si>
  <si>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</si>
  <si>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</si>
  <si>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</si>
  <si>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</si>
  <si>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</si>
  <si>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</si>
  <si>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</si>
  <si>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</si>
  <si>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</si>
  <si>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</si>
  <si>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</si>
  <si>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</si>
  <si>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</si>
  <si>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</si>
  <si>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</si>
  <si>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</si>
  <si>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</si>
  <si>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</si>
  <si>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</si>
  <si>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</si>
  <si>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</si>
  <si>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</si>
  <si>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</si>
  <si>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</si>
  <si>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</si>
  <si>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</si>
  <si>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</si>
  <si>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</si>
  <si>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</si>
  <si>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</si>
  <si>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</si>
  <si>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</si>
  <si>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</si>
  <si>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</si>
  <si>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</si>
  <si>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</si>
  <si>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</si>
  <si>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</si>
  <si>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</si>
  <si>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</si>
  <si>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</si>
  <si>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</si>
  <si>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</si>
  <si>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</si>
  <si>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</si>
  <si>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</si>
  <si>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</si>
  <si>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</si>
  <si>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</si>
  <si>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</si>
  <si>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</si>
  <si>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</si>
  <si>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</si>
  <si>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</si>
  <si>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</si>
  <si>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</si>
  <si>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</si>
  <si>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</si>
  <si>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</si>
  <si>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</si>
  <si>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</si>
  <si>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</si>
  <si>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</si>
  <si>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</si>
  <si>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</si>
  <si>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</si>
  <si>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</si>
  <si>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</si>
  <si>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</si>
  <si>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</si>
  <si>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</si>
  <si>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</si>
  <si>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</si>
  <si>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</si>
  <si>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</si>
  <si>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</si>
  <si>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</si>
  <si>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</si>
  <si>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</si>
  <si>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</si>
  <si>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</si>
  <si>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</si>
  <si>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</si>
  <si>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</si>
  <si>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</si>
  <si>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</si>
  <si>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</si>
  <si>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</si>
  <si>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</si>
  <si>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</si>
  <si>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</si>
  <si>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</si>
  <si>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</si>
  <si>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</si>
  <si>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</si>
  <si>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</si>
  <si>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</si>
  <si>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</si>
  <si>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</si>
  <si>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</si>
  <si>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</si>
  <si>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</si>
  <si>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</si>
  <si>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</si>
  <si>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</si>
  <si>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</si>
  <si>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</si>
  <si>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</si>
  <si>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</si>
  <si>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</si>
  <si>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</si>
  <si>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</si>
  <si>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</si>
  <si>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</si>
  <si>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</si>
  <si>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</si>
  <si>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</si>
  <si>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</si>
  <si>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</si>
  <si>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</si>
  <si>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</si>
  <si>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</si>
  <si>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</si>
  <si>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</si>
  <si>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</si>
  <si>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</si>
  <si>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</si>
  <si>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</si>
  <si>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</si>
  <si>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</si>
  <si>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</si>
  <si>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</si>
  <si>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</si>
  <si>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</si>
  <si>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</si>
  <si>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</si>
  <si>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</si>
  <si>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</si>
  <si>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</si>
  <si>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</si>
  <si>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</si>
  <si>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</si>
  <si>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</si>
  <si>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</si>
  <si>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</si>
  <si>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</si>
  <si>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</si>
  <si>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</si>
  <si>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</si>
  <si>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</si>
  <si>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</si>
  <si>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</si>
  <si>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</si>
  <si>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</si>
  <si>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</si>
  <si>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</si>
  <si>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</si>
  <si>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</si>
  <si>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</si>
  <si>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</si>
  <si>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</si>
  <si>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</si>
  <si>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</si>
  <si>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</si>
  <si>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</si>
  <si>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</si>
  <si>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</si>
  <si>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</si>
  <si>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</si>
  <si>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</si>
  <si>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</si>
  <si>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</si>
  <si>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</si>
  <si>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</si>
  <si>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</si>
  <si>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</si>
  <si>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</si>
  <si>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</si>
  <si>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</si>
  <si>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</si>
  <si>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</si>
  <si>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</si>
  <si>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</si>
  <si>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</si>
  <si>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</si>
  <si>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</si>
  <si>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</si>
  <si>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</si>
  <si>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</si>
  <si>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</si>
  <si>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</si>
  <si>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</si>
  <si>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</si>
  <si>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</si>
  <si>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</si>
  <si>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</si>
  <si>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</si>
  <si>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</si>
  <si>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</si>
  <si>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</si>
  <si>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</si>
  <si>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</si>
  <si>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</si>
  <si>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</si>
  <si>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</si>
  <si>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</si>
  <si>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</si>
  <si>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</si>
  <si>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</si>
  <si>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</si>
  <si>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</si>
  <si>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</si>
  <si>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</si>
  <si>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</si>
  <si>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</si>
  <si>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</si>
  <si>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</si>
  <si>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</si>
  <si>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</si>
  <si>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</si>
  <si>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</si>
  <si>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</si>
  <si>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</si>
  <si>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</si>
  <si>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</si>
  <si>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</si>
  <si>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</si>
  <si>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</si>
  <si>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</si>
  <si>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</si>
  <si>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</si>
  <si>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</si>
  <si>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</si>
  <si>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</si>
  <si>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</si>
  <si>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</si>
  <si>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</si>
  <si>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</si>
  <si>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</si>
  <si>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</si>
  <si>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</si>
  <si>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</si>
  <si>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</si>
  <si>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</si>
  <si>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</si>
  <si>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</si>
  <si>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</si>
  <si>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</si>
  <si>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</si>
  <si>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</si>
  <si>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</si>
  <si>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</si>
  <si>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</si>
  <si>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</si>
  <si>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</si>
  <si>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</si>
  <si>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</si>
  <si>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</si>
  <si>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</si>
  <si>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</si>
  <si>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</si>
  <si>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</si>
  <si>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</si>
  <si>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</si>
  <si>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</si>
  <si>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</si>
  <si>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</si>
  <si>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</si>
  <si>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</si>
  <si>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</si>
  <si>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</si>
  <si>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</si>
  <si>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</si>
  <si>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</si>
  <si>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</si>
  <si>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</si>
  <si>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</si>
  <si>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</si>
  <si>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</si>
  <si>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</si>
  <si>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</si>
  <si>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</si>
  <si>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</si>
  <si>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</si>
  <si>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</si>
  <si>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</si>
  <si>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</si>
  <si>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</si>
  <si>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</si>
  <si>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</si>
  <si>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</si>
  <si>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</si>
  <si>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</si>
  <si>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</si>
  <si>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</si>
  <si>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</si>
  <si>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</si>
  <si>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</si>
  <si>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</si>
  <si>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</si>
  <si>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</si>
  <si>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</si>
  <si>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</si>
  <si>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</si>
  <si>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</si>
  <si>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</si>
  <si>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</si>
  <si>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</si>
  <si>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</si>
  <si>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</si>
  <si>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</si>
  <si>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</si>
  <si>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</si>
  <si>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</si>
  <si>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</si>
  <si>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</si>
  <si>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</si>
  <si>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</si>
  <si>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</si>
  <si>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</si>
  <si>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</si>
  <si>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</si>
  <si>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</si>
  <si>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</si>
  <si>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</si>
  <si>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</si>
  <si>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</si>
  <si>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</si>
  <si>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</si>
  <si>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</si>
  <si>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</si>
  <si>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</si>
  <si>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</si>
  <si>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</si>
  <si>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</si>
  <si>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</si>
  <si>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</si>
  <si>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</si>
  <si>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</si>
  <si>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</si>
  <si>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</si>
  <si>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</si>
  <si>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</si>
  <si>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</si>
  <si>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</si>
  <si>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</si>
  <si>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</si>
  <si>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</si>
  <si>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</si>
  <si>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</si>
  <si>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</si>
  <si>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</si>
  <si>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</si>
  <si>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</si>
  <si>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</si>
  <si>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</si>
  <si>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</si>
  <si>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</si>
  <si>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</si>
  <si>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</si>
  <si>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</si>
  <si>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</si>
  <si>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</si>
  <si>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</si>
  <si>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</si>
  <si>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</si>
  <si>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</si>
  <si>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</si>
  <si>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</si>
  <si>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</si>
  <si>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</si>
  <si>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</si>
  <si>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</si>
  <si>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</si>
  <si>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</si>
  <si>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</si>
  <si>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</si>
  <si>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</si>
  <si>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</si>
  <si>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</si>
  <si>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</si>
  <si>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</si>
  <si>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</si>
  <si>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</si>
  <si>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</si>
  <si>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</si>
  <si>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</si>
  <si>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</si>
  <si>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</si>
  <si>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</si>
  <si>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</si>
  <si>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</si>
  <si>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</si>
  <si>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</si>
  <si>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</si>
  <si>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</si>
  <si>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</si>
  <si>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</si>
  <si>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</si>
  <si>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</si>
  <si>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</si>
  <si>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</si>
  <si>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</si>
  <si>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</si>
  <si>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</si>
  <si>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</si>
  <si>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</si>
  <si>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</si>
  <si>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</si>
  <si>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</si>
  <si>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</si>
  <si>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</si>
  <si>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</si>
  <si>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</si>
  <si>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</si>
  <si>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</si>
  <si>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</si>
  <si>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</si>
  <si>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</si>
  <si>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</si>
  <si>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</si>
  <si>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</si>
  <si>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</si>
  <si>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</si>
  <si>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</si>
  <si>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</si>
  <si>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</si>
  <si>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</si>
  <si>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</si>
  <si>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</si>
  <si>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</si>
  <si>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</si>
  <si>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</si>
  <si>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</si>
  <si>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</si>
  <si>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</si>
  <si>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</si>
  <si>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</si>
  <si>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</si>
  <si>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</si>
  <si>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</si>
  <si>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</si>
  <si>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</si>
  <si>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</si>
  <si>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</si>
  <si>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</si>
  <si>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</si>
  <si>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</si>
  <si>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</si>
  <si>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</si>
  <si>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</si>
  <si>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</si>
  <si>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</si>
  <si>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</si>
  <si>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</si>
  <si>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</si>
  <si>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</si>
  <si>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</si>
  <si>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</si>
  <si>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</si>
  <si>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</si>
  <si>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</si>
  <si>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</si>
  <si>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</si>
  <si>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</si>
  <si>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</si>
  <si>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</si>
  <si>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</si>
  <si>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</si>
  <si>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</si>
  <si>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</si>
  <si>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</si>
  <si>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</si>
  <si>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</si>
  <si>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</si>
  <si>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</si>
  <si>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</si>
  <si>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</si>
  <si>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</si>
  <si>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</si>
  <si>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</si>
  <si>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</si>
  <si>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</si>
  <si>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</si>
  <si>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</si>
  <si>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</si>
  <si>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</si>
  <si>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</si>
  <si>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</si>
  <si>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</si>
  <si>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</si>
  <si>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</si>
  <si>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</si>
  <si>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</si>
  <si>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</si>
  <si>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</si>
  <si>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</si>
  <si>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</si>
  <si>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</si>
  <si>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</si>
  <si>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</si>
  <si>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</si>
  <si>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</si>
  <si>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</si>
  <si>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</si>
  <si>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</si>
  <si>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</si>
  <si>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</si>
  <si>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</si>
  <si>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</si>
  <si>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</si>
  <si>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</si>
  <si>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</si>
  <si>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</si>
  <si>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</si>
  <si>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</si>
  <si>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</si>
  <si>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</si>
  <si>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</si>
  <si>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</si>
  <si>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</si>
  <si>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</si>
  <si>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</si>
  <si>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</si>
  <si>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</si>
  <si>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</si>
  <si>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</si>
  <si>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</si>
  <si>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</si>
  <si>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</si>
  <si>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</si>
  <si>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</si>
  <si>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</si>
  <si>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</si>
  <si>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</si>
  <si>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</si>
  <si>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</si>
  <si>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</si>
  <si>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</si>
  <si>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</si>
  <si>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</si>
  <si>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</si>
  <si>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</si>
  <si>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</si>
  <si>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</si>
  <si>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</si>
  <si>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</si>
  <si>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</si>
  <si>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</si>
  <si>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</si>
  <si>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</si>
  <si>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</si>
  <si>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</si>
  <si>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</si>
  <si>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</si>
  <si>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</si>
  <si>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</si>
  <si>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</si>
  <si>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</si>
  <si>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</si>
  <si>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</si>
  <si>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</si>
  <si>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</si>
  <si>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</si>
  <si>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</si>
  <si>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</si>
  <si>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</si>
  <si>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</si>
  <si>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</si>
  <si>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</si>
  <si>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</si>
  <si>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</si>
  <si>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</si>
  <si>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</si>
  <si>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</si>
  <si>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</si>
  <si>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</si>
  <si>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</si>
  <si>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</si>
  <si>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</si>
  <si>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</si>
  <si>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</si>
  <si>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</si>
  <si>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</si>
  <si>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</si>
  <si>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</si>
  <si>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</si>
  <si>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</si>
  <si>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</si>
  <si>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</si>
  <si>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</si>
  <si>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</si>
  <si>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</si>
  <si>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</si>
  <si>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</si>
  <si>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</si>
  <si>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</si>
  <si>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</si>
  <si>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</si>
  <si>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</si>
  <si>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</si>
  <si>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</si>
  <si>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</si>
  <si>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</si>
  <si>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</si>
  <si>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</si>
  <si>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</si>
  <si>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</si>
  <si>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</si>
  <si>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</si>
  <si>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</si>
  <si>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</si>
  <si>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</si>
  <si>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</si>
  <si>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</si>
  <si>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</si>
  <si>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</si>
  <si>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</si>
  <si>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</si>
  <si>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</si>
  <si>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</si>
  <si>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</si>
  <si>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</si>
  <si>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</si>
  <si>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</si>
  <si>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</si>
  <si>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</si>
  <si>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</si>
  <si>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</si>
  <si>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</si>
  <si>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</si>
  <si>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</si>
  <si>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</si>
  <si>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</si>
  <si>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</si>
  <si>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</si>
  <si>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</si>
  <si>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</si>
  <si>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</si>
  <si>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</si>
  <si>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</si>
  <si>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</si>
  <si>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</si>
  <si>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</si>
  <si>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</si>
  <si>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</si>
  <si>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</si>
  <si>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</si>
  <si>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</si>
  <si>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</si>
  <si>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</si>
  <si>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</si>
  <si>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</si>
  <si>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</si>
  <si>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</si>
  <si>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</si>
  <si>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</si>
  <si>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</si>
  <si>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</si>
  <si>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</si>
  <si>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</si>
  <si>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</si>
  <si>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</si>
  <si>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</si>
  <si>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</si>
  <si>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</si>
  <si>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</si>
  <si>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</si>
  <si>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</si>
  <si>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</si>
  <si>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</si>
  <si>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</si>
  <si>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</si>
  <si>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</si>
  <si>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</si>
  <si>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</si>
  <si>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</si>
  <si>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</si>
  <si>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</si>
  <si>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</si>
  <si>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</si>
  <si>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</si>
  <si>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</si>
  <si>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</si>
  <si>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</si>
  <si>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</si>
  <si>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</si>
  <si>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</si>
  <si>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</si>
  <si>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</si>
  <si>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</si>
  <si>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</si>
  <si>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</si>
  <si>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</si>
  <si>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</si>
  <si>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</si>
  <si>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</si>
  <si>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</si>
  <si>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</si>
  <si>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</si>
  <si>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</si>
  <si>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</si>
  <si>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</si>
  <si>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</si>
  <si>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</si>
  <si>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</si>
  <si>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</si>
  <si>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</si>
  <si>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</si>
  <si>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</si>
  <si>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</si>
  <si>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</si>
  <si>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</si>
  <si>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</si>
  <si>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</si>
  <si>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</si>
  <si>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</si>
  <si>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</si>
  <si>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</si>
  <si>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</si>
  <si>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</si>
  <si>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</si>
  <si>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</si>
  <si>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</si>
  <si>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</si>
  <si>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</si>
  <si>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</si>
  <si>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</si>
  <si>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</si>
  <si>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</si>
  <si>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</si>
  <si>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</si>
  <si>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</si>
  <si>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</si>
  <si>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</si>
  <si>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</si>
  <si>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</si>
  <si>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</si>
  <si>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</si>
  <si>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</si>
  <si>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</si>
  <si>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</si>
  <si>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</si>
  <si>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</si>
  <si>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</si>
  <si>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</si>
  <si>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</si>
  <si>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</si>
  <si>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</si>
  <si>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</si>
  <si>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</si>
  <si>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</si>
  <si>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</si>
  <si>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</si>
  <si>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</si>
  <si>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</si>
  <si>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</si>
  <si>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</si>
  <si>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</si>
  <si>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</si>
  <si>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</si>
  <si>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</si>
  <si>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</si>
  <si>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</si>
  <si>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</si>
  <si>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</si>
  <si>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</si>
  <si>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</si>
  <si>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</si>
  <si>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</si>
  <si>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</si>
  <si>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</si>
  <si>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</si>
  <si>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</si>
  <si>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</si>
  <si>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</si>
  <si>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</si>
  <si>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</si>
  <si>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</si>
  <si>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</si>
  <si>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</si>
  <si>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</si>
  <si>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</si>
  <si>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</si>
  <si>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</si>
  <si>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</si>
  <si>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</si>
  <si>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</si>
  <si>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</si>
  <si>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</si>
  <si>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</si>
  <si>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</si>
  <si>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</si>
  <si>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</si>
  <si>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</si>
  <si>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</si>
  <si>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</si>
  <si>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</si>
  <si>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</si>
  <si>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</si>
  <si>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</si>
  <si>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</si>
  <si>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</si>
  <si>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</si>
  <si>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</si>
  <si>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</si>
  <si>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</si>
  <si>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</si>
  <si>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</si>
  <si>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</si>
  <si>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</si>
  <si>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</si>
  <si>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</si>
  <si>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</si>
  <si>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</si>
  <si>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</si>
  <si>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</si>
  <si>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</si>
  <si>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</si>
  <si>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</si>
  <si>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</si>
  <si>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</si>
  <si>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</si>
  <si>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</si>
  <si>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</si>
  <si>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</si>
  <si>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</si>
  <si>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</si>
  <si>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</si>
  <si>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</si>
  <si>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</si>
  <si>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</si>
  <si>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</si>
  <si>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</si>
  <si>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</si>
  <si>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</si>
  <si>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</si>
  <si>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</si>
  <si>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</si>
  <si>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</si>
  <si>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</si>
  <si>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</si>
  <si>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</si>
  <si>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</si>
  <si>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</si>
  <si>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</si>
  <si>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</si>
  <si>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</si>
  <si>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</si>
  <si>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</si>
  <si>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</si>
  <si>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</si>
  <si>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</si>
  <si>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</si>
  <si>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</si>
  <si>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</si>
  <si>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</si>
  <si>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</si>
  <si>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</si>
  <si>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</si>
  <si>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</si>
  <si>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</si>
  <si>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</si>
  <si>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</si>
  <si>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</si>
  <si>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</si>
  <si>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</si>
  <si>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</si>
  <si>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</si>
  <si>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</si>
  <si>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</si>
  <si>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</si>
  <si>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</si>
  <si>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</si>
  <si>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</si>
  <si>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</si>
  <si>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</si>
  <si>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</si>
  <si>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</si>
  <si>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</si>
  <si>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</si>
  <si>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</si>
  <si>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</si>
  <si>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</si>
  <si>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</si>
  <si>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</si>
  <si>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</si>
  <si>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</si>
  <si>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</si>
  <si>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</si>
  <si>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</si>
  <si>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</si>
  <si>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</si>
  <si>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</si>
  <si>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</si>
  <si>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</si>
  <si>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</si>
  <si>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</si>
  <si>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</si>
  <si>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</si>
  <si>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</si>
  <si>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</si>
  <si>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</si>
  <si>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</si>
  <si>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</si>
  <si>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</si>
  <si>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</si>
  <si>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</si>
  <si>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</si>
  <si>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</si>
  <si>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</si>
  <si>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</si>
  <si>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</si>
  <si>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</si>
  <si>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</si>
  <si>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</si>
  <si>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</si>
  <si>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</si>
  <si>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</si>
  <si>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</si>
  <si>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</si>
  <si>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</si>
  <si>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</si>
  <si>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</si>
  <si>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</si>
  <si>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</si>
  <si>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</si>
  <si>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</si>
  <si>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</si>
  <si>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</si>
  <si>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</si>
  <si>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</si>
  <si>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</si>
  <si>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</si>
  <si>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</si>
  <si>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</si>
  <si>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</si>
  <si>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</si>
  <si>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</si>
  <si>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</si>
  <si>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</si>
  <si>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</si>
  <si>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</si>
  <si>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</si>
  <si>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</si>
  <si>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</si>
  <si>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</si>
  <si>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</si>
  <si>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</si>
  <si>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</si>
  <si>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</si>
  <si>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</si>
  <si>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</si>
  <si>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</si>
  <si>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</si>
  <si>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</si>
  <si>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</si>
  <si>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</si>
  <si>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</si>
  <si>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</si>
  <si>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</si>
  <si>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</si>
  <si>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</si>
  <si>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</si>
  <si>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</si>
  <si>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</si>
  <si>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</si>
  <si>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</si>
  <si>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</si>
  <si>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</si>
  <si>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</si>
  <si>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</si>
  <si>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</si>
  <si>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</si>
  <si>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</si>
  <si>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</si>
  <si>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</si>
  <si>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</si>
  <si>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</si>
  <si>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</si>
  <si>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</si>
  <si>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</si>
  <si>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</si>
  <si>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</si>
  <si>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</si>
  <si>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</si>
  <si>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</si>
  <si>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</si>
  <si>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</si>
  <si>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</si>
  <si>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</si>
  <si>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</si>
  <si>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</si>
  <si>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</si>
  <si>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</si>
  <si>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</si>
  <si>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</si>
  <si>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</si>
  <si>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</si>
  <si>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</si>
  <si>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</si>
  <si>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</si>
  <si>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</si>
  <si>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</si>
  <si>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</si>
  <si>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</si>
  <si>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</si>
  <si>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</si>
  <si>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</si>
  <si>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</si>
  <si>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</si>
  <si>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</si>
  <si>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</si>
  <si>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</si>
  <si>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</si>
  <si>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</si>
  <si>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</si>
  <si>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</si>
  <si>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</si>
  <si>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</si>
  <si>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</si>
  <si>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</si>
  <si>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</si>
  <si>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</si>
  <si>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</si>
  <si>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</si>
  <si>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</si>
  <si>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</si>
  <si>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</si>
  <si>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</si>
  <si>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</si>
  <si>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</si>
  <si>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</si>
  <si>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</si>
  <si>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</si>
  <si>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</si>
  <si>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</si>
  <si>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</si>
  <si>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</si>
  <si>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</si>
  <si>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</si>
  <si>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</si>
  <si>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</si>
  <si>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</si>
  <si>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</si>
  <si>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</si>
  <si>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</si>
  <si>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</si>
  <si>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</si>
  <si>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</si>
  <si>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</si>
  <si>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</si>
  <si>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</si>
  <si>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</si>
  <si>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</si>
  <si>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</si>
  <si>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</si>
  <si>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</si>
  <si>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</si>
  <si>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</si>
  <si>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</si>
  <si>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</si>
  <si>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</si>
  <si>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</si>
  <si>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</si>
  <si>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</si>
  <si>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</si>
  <si>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</si>
  <si>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</si>
  <si>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</si>
  <si>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</si>
  <si>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</si>
  <si>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</si>
  <si>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</si>
  <si>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</si>
  <si>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</si>
  <si>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</si>
  <si>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</si>
  <si>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</si>
  <si>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</si>
  <si>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</si>
  <si>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</si>
  <si>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</si>
  <si>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</si>
  <si>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</si>
  <si>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</si>
  <si>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</si>
  <si>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</si>
  <si>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</si>
  <si>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</si>
  <si>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</si>
  <si>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</si>
  <si>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</si>
  <si>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</si>
  <si>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</si>
  <si>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</si>
  <si>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</si>
  <si>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</si>
  <si>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</si>
  <si>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</si>
  <si>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</si>
  <si>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</si>
  <si>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</si>
  <si>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</si>
  <si>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</si>
  <si>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</si>
  <si>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</si>
  <si>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</si>
  <si>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</si>
  <si>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</si>
  <si>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</si>
  <si>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</si>
  <si>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</si>
  <si>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</si>
  <si>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</si>
  <si>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</si>
  <si>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</si>
  <si>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</si>
  <si>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</si>
  <si>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</si>
  <si>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</si>
  <si>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</si>
  <si>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</si>
  <si>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</si>
  <si>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</si>
  <si>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</si>
  <si>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</si>
  <si>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</si>
  <si>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</si>
  <si>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</si>
  <si>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</si>
  <si>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</si>
  <si>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</si>
  <si>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</si>
  <si>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</si>
  <si>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</si>
  <si>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</si>
  <si>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</si>
  <si>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</si>
  <si>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</si>
  <si>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</si>
  <si>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</si>
  <si>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</si>
  <si>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</si>
  <si>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</si>
  <si>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</si>
  <si>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</si>
  <si>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</si>
  <si>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</si>
  <si>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</si>
  <si>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</si>
  <si>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</si>
  <si>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</si>
  <si>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</si>
  <si>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</si>
  <si>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</si>
  <si>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</si>
  <si>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</si>
  <si>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</si>
  <si>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</si>
  <si>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</si>
  <si>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</si>
  <si>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</si>
  <si>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</si>
  <si>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</si>
  <si>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</si>
  <si>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</si>
  <si>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</si>
  <si>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</si>
  <si>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</si>
  <si>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</si>
  <si>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</si>
  <si>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</si>
  <si>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</si>
  <si>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</si>
  <si>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</si>
  <si>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</si>
  <si>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</si>
  <si>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</si>
  <si>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</si>
  <si>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</si>
  <si>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</si>
  <si>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</si>
  <si>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</si>
  <si>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</si>
  <si>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</si>
  <si>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</si>
  <si>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</si>
  <si>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</si>
  <si>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</si>
  <si>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</si>
  <si>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</si>
  <si>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</si>
  <si>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</si>
  <si>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</si>
  <si>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</si>
  <si>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</si>
  <si>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</si>
  <si>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</si>
  <si>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</si>
  <si>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</si>
  <si>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</si>
  <si>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</si>
  <si>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</si>
  <si>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</si>
  <si>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</si>
  <si>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</si>
  <si>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</si>
  <si>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</si>
  <si>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</si>
  <si>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</si>
  <si>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</si>
  <si>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</si>
  <si>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</si>
  <si>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</si>
  <si>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</si>
  <si>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</si>
  <si>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</si>
  <si>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</si>
  <si>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</si>
  <si>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</si>
  <si>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</si>
  <si>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</si>
  <si>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</si>
  <si>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</si>
  <si>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</si>
  <si>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</si>
  <si>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</si>
  <si>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</si>
  <si>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</si>
  <si>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</si>
  <si>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</si>
  <si>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</si>
  <si>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</si>
  <si>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</si>
  <si>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</si>
  <si>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</si>
  <si>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</si>
  <si>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</si>
  <si>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</si>
  <si>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</si>
  <si>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</si>
  <si>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</si>
  <si>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</si>
  <si>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</si>
  <si>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</si>
  <si>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</si>
  <si>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</si>
  <si>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</si>
  <si>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</si>
  <si>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</si>
  <si>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</si>
  <si>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</si>
  <si>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</si>
  <si>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</si>
  <si>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</si>
  <si>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</si>
  <si>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</si>
  <si>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</si>
  <si>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</si>
  <si>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</si>
  <si>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</si>
  <si>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</si>
  <si>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</si>
  <si>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</si>
  <si>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</si>
  <si>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</si>
  <si>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</si>
  <si>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</si>
  <si>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</si>
  <si>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</si>
  <si>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</si>
  <si>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</si>
  <si>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</si>
  <si>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</si>
  <si>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</si>
  <si>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</si>
  <si>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</si>
  <si>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</si>
  <si>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</si>
  <si>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</si>
  <si>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</si>
  <si>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</si>
  <si>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</si>
  <si>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</si>
  <si>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</si>
  <si>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</si>
  <si>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</si>
  <si>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</si>
  <si>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</si>
  <si>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</si>
  <si>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</si>
  <si>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</si>
  <si>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</si>
  <si>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</si>
  <si>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</si>
  <si>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</si>
  <si>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</si>
  <si>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</si>
  <si>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</si>
  <si>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</si>
  <si>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</si>
  <si>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</si>
  <si>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</si>
  <si>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</si>
  <si>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</si>
  <si>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</si>
  <si>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</si>
  <si>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</si>
  <si>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</si>
  <si>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</si>
  <si>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</si>
  <si>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</si>
  <si>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</si>
  <si>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</si>
  <si>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</si>
  <si>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</si>
  <si>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</si>
  <si>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</si>
  <si>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</si>
  <si>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</si>
  <si>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</si>
  <si>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</si>
  <si>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</si>
  <si>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</si>
  <si>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</si>
  <si>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</si>
  <si>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</si>
  <si>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</si>
  <si>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</si>
  <si>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</si>
  <si>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</si>
  <si>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</si>
  <si>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</si>
  <si>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</si>
  <si>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</si>
  <si>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</si>
  <si>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</si>
  <si>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</si>
  <si>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</si>
  <si>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</si>
  <si>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</si>
  <si>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</si>
  <si>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</si>
  <si>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</si>
  <si>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</si>
  <si>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</si>
  <si>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</si>
  <si>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</si>
  <si>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</si>
  <si>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</si>
  <si>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</si>
  <si>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</si>
  <si>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</si>
  <si>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</si>
  <si>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</si>
  <si>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</si>
  <si>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</si>
  <si>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</si>
  <si>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</si>
  <si>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</si>
  <si>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</si>
  <si>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</si>
  <si>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</si>
  <si>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</si>
  <si>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</si>
  <si>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</si>
  <si>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</si>
  <si>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</si>
  <si>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</si>
  <si>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</si>
  <si>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</si>
  <si>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</si>
  <si>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</si>
  <si>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</si>
  <si>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</si>
  <si>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</si>
  <si>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</si>
  <si>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</si>
  <si>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</si>
  <si>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</si>
  <si>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</si>
  <si>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</si>
  <si>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</si>
  <si>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</si>
  <si>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</si>
  <si>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</si>
  <si>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</si>
  <si>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</si>
  <si>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</si>
  <si>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</si>
  <si>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</si>
  <si>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</si>
  <si>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</si>
  <si>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</si>
  <si>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</si>
  <si>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</si>
  <si>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</si>
  <si>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</si>
  <si>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</si>
  <si>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</si>
  <si>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</si>
  <si>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</si>
  <si>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</si>
  <si>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</si>
  <si>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</si>
  <si>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</si>
  <si>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</si>
  <si>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</si>
  <si>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</si>
  <si>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</si>
  <si>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</si>
  <si>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</si>
  <si>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</si>
  <si>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</si>
  <si>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</si>
  <si>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</si>
  <si>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</si>
  <si>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</si>
  <si>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</si>
  <si>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</si>
  <si>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</si>
  <si>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</si>
  <si>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</si>
  <si>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</si>
  <si>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</si>
  <si>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</si>
  <si>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</si>
  <si>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</si>
  <si>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</si>
  <si>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</si>
  <si>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</si>
  <si>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</si>
  <si>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</si>
  <si>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</si>
  <si>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</si>
  <si>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</si>
  <si>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</si>
  <si>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</si>
  <si>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</si>
  <si>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</si>
  <si>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</si>
  <si>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</si>
  <si>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</si>
  <si>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</si>
  <si>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</si>
  <si>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</si>
  <si>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</si>
  <si>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</si>
  <si>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</si>
  <si>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</si>
  <si>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</si>
  <si>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</si>
  <si>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</si>
  <si>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</si>
  <si>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</si>
  <si>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</si>
  <si>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</si>
  <si>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</si>
  <si>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</si>
  <si>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</si>
  <si>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</si>
  <si>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</si>
  <si>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</si>
  <si>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</si>
  <si>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</si>
  <si>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</si>
  <si>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</si>
  <si>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</si>
  <si>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</si>
  <si>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</si>
  <si>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</si>
  <si>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</si>
  <si>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</si>
  <si>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</si>
  <si>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</si>
  <si>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</si>
  <si>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</si>
  <si>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</si>
  <si>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</si>
  <si>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</si>
  <si>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</si>
  <si>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</si>
  <si>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</si>
  <si>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</si>
  <si>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</si>
  <si>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</si>
  <si>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</si>
  <si>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</si>
  <si>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</si>
  <si>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</si>
  <si>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</si>
  <si>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</si>
  <si>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</si>
  <si>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</si>
  <si>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</si>
  <si>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</si>
  <si>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</si>
  <si>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</si>
  <si>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</si>
  <si>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</si>
  <si>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</si>
  <si>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</si>
  <si>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</si>
  <si>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</si>
  <si>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</si>
  <si>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</si>
  <si>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</si>
  <si>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</si>
  <si>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</si>
  <si>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</si>
  <si>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</si>
  <si>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</si>
  <si>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</si>
  <si>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</si>
  <si>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</si>
  <si>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</si>
  <si>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</si>
  <si>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</si>
  <si>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</si>
  <si>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</si>
  <si>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</si>
  <si>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</si>
  <si>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</si>
  <si>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</si>
  <si>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</si>
  <si>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</si>
  <si>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</si>
  <si>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</si>
  <si>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</si>
  <si>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</si>
  <si>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</si>
  <si>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</si>
  <si>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</si>
  <si>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</si>
  <si>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</si>
  <si>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</si>
  <si>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</si>
  <si>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</si>
  <si>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</si>
  <si>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</si>
  <si>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</si>
  <si>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</si>
  <si>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</si>
  <si>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</si>
  <si>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</si>
  <si>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</si>
  <si>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</si>
  <si>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</si>
  <si>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</si>
  <si>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</si>
  <si>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</si>
  <si>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</si>
  <si>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</si>
  <si>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</si>
  <si>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</si>
  <si>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</si>
  <si>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</si>
  <si>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</si>
  <si>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</si>
  <si>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</si>
  <si>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</si>
  <si>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</si>
  <si>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</si>
  <si>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</si>
  <si>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</si>
  <si>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</si>
  <si>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</si>
  <si>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</si>
  <si>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</si>
  <si>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</si>
  <si>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</si>
  <si>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</si>
  <si>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</si>
  <si>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</si>
  <si>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</si>
  <si>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</si>
  <si>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</si>
  <si>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</si>
  <si>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</si>
  <si>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</si>
  <si>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</si>
  <si>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</si>
  <si>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</si>
  <si>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</si>
  <si>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</si>
  <si>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</si>
  <si>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</si>
  <si>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</si>
  <si>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</si>
  <si>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</si>
  <si>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</si>
  <si>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</si>
  <si>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</si>
  <si>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</si>
  <si>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</si>
  <si>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</si>
  <si>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</si>
  <si>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</si>
  <si>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</si>
  <si>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</si>
  <si>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</si>
  <si>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</si>
  <si>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</si>
  <si>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</si>
  <si>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</si>
  <si>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</si>
  <si>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</si>
  <si>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</si>
  <si>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</si>
  <si>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</si>
  <si>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</si>
  <si>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</si>
  <si>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</si>
  <si>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</si>
  <si>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</si>
  <si>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</si>
  <si>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</si>
  <si>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</si>
  <si>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</si>
  <si>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</si>
  <si>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</si>
  <si>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</si>
  <si>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</si>
  <si>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</si>
  <si>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</si>
  <si>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</si>
  <si>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</si>
  <si>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</si>
  <si>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</si>
  <si>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</si>
  <si>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</si>
  <si>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</si>
  <si>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</si>
  <si>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</si>
  <si>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</si>
  <si>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</si>
  <si>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</si>
  <si>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</si>
  <si>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</si>
  <si>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</si>
  <si>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</si>
  <si>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</si>
  <si>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</si>
  <si>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</si>
  <si>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</si>
  <si>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</si>
  <si>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</si>
  <si>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</si>
  <si>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</si>
  <si>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</si>
  <si>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</si>
  <si>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</si>
  <si>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</si>
  <si>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</si>
  <si>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</si>
  <si>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</si>
  <si>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</si>
  <si>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</si>
  <si>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</si>
  <si>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</si>
  <si>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</si>
  <si>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</si>
  <si>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</si>
  <si>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</si>
  <si>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</si>
  <si>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</si>
  <si>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</si>
  <si>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</si>
  <si>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</si>
  <si>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</si>
  <si>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</si>
  <si>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</si>
  <si>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</si>
  <si>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</si>
  <si>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</si>
  <si>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</si>
  <si>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</si>
  <si>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</si>
  <si>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</si>
  <si>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</si>
  <si>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</si>
  <si>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</si>
  <si>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</si>
  <si>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</si>
  <si>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</si>
  <si>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</si>
  <si>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</si>
  <si>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</si>
  <si>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</si>
  <si>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</si>
  <si>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</si>
  <si>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</si>
  <si>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</si>
  <si>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</si>
  <si>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</si>
  <si>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</si>
  <si>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</si>
  <si>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</si>
  <si>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</si>
  <si>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</si>
  <si>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</si>
  <si>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</si>
  <si>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</si>
  <si>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</si>
  <si>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</si>
  <si>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</si>
  <si>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</si>
  <si>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</si>
  <si>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</si>
  <si>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</si>
  <si>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</si>
  <si>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</si>
  <si>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</si>
  <si>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</si>
  <si>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</si>
  <si>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</si>
  <si>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</si>
  <si>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</si>
  <si>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</si>
  <si>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</si>
  <si>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</si>
  <si>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</si>
  <si>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</si>
  <si>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</si>
  <si>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</si>
  <si>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</si>
  <si>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</si>
  <si>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</si>
  <si>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</si>
  <si>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</si>
  <si>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</si>
  <si>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</si>
  <si>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</si>
  <si>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</si>
  <si>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</si>
  <si>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</si>
  <si>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</si>
  <si>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</si>
  <si>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</si>
  <si>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</si>
  <si>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</si>
  <si>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</si>
  <si>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</si>
  <si>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</si>
  <si>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</si>
  <si>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</si>
  <si>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</si>
  <si>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</si>
  <si>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</si>
  <si>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</si>
  <si>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</si>
  <si>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</si>
  <si>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</si>
  <si>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</si>
  <si>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</si>
  <si>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</si>
  <si>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</si>
  <si>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</si>
  <si>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</si>
  <si>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</si>
  <si>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</si>
  <si>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</si>
  <si>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</si>
  <si>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</si>
  <si>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</si>
  <si>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</si>
  <si>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</si>
  <si>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</si>
  <si>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</si>
  <si>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</si>
  <si>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</si>
  <si>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</si>
  <si>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</si>
  <si>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</si>
  <si>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</si>
  <si>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</si>
  <si>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</si>
  <si>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</si>
  <si>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</si>
  <si>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</si>
  <si>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</si>
  <si>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</si>
  <si>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</si>
  <si>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</si>
  <si>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</si>
  <si>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</si>
  <si>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</si>
  <si>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</si>
  <si>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</si>
  <si>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</si>
  <si>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</si>
  <si>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</si>
  <si>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</si>
  <si>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</si>
  <si>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</si>
  <si>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</si>
  <si>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</si>
  <si>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</si>
  <si>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</si>
  <si>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</si>
  <si>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</si>
  <si>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</si>
  <si>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</si>
  <si>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</si>
  <si>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</si>
  <si>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</si>
  <si>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</si>
  <si>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</si>
  <si>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</si>
  <si>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</si>
  <si>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</si>
  <si>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</si>
  <si>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</si>
  <si>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</si>
  <si>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</si>
  <si>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</si>
  <si>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</si>
  <si>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</si>
  <si>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</si>
  <si>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</si>
  <si>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</si>
  <si>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</si>
  <si>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</si>
  <si>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</si>
  <si>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</si>
  <si>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</si>
  <si>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</si>
  <si>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</si>
  <si>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</si>
  <si>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</si>
  <si>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</si>
  <si>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</si>
  <si>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</si>
  <si>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</si>
  <si>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</si>
  <si>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</si>
  <si>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</si>
  <si>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</si>
  <si>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</si>
  <si>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</si>
  <si>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</si>
  <si>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</si>
  <si>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</si>
  <si>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</si>
  <si>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</si>
  <si>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</si>
  <si>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</si>
  <si>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</si>
  <si>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</si>
  <si>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</si>
  <si>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</si>
  <si>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</si>
  <si>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</si>
  <si>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</si>
  <si>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</si>
  <si>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</si>
  <si>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</si>
  <si>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</si>
  <si>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</si>
  <si>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</si>
  <si>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</si>
  <si>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</si>
  <si>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</si>
  <si>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</si>
  <si>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</si>
  <si>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</si>
  <si>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</si>
  <si>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</si>
  <si>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</si>
  <si>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</si>
  <si>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</si>
  <si>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</si>
  <si>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</si>
  <si>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</si>
  <si>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</si>
  <si>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</si>
  <si>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</si>
  <si>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</si>
  <si>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</si>
  <si>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</si>
  <si>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</si>
  <si>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</si>
  <si>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</si>
  <si>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</si>
  <si>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</si>
  <si>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</si>
  <si>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</si>
  <si>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</si>
  <si>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</si>
  <si>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</si>
  <si>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</si>
  <si>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</si>
  <si>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</si>
  <si>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</si>
  <si>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</si>
  <si>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</si>
  <si>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</si>
  <si>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</si>
  <si>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</si>
  <si>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</si>
  <si>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</si>
  <si>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</si>
  <si>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</si>
  <si>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</si>
  <si>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</si>
  <si>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</si>
  <si>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</si>
  <si>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</si>
  <si>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</si>
  <si>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</si>
  <si>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</si>
  <si>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</si>
  <si>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</si>
  <si>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</si>
  <si>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</si>
  <si>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</si>
  <si>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</si>
  <si>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</si>
  <si>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</si>
  <si>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</si>
  <si>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</si>
  <si>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</si>
  <si>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</si>
  <si>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</si>
  <si>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</si>
  <si>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</si>
  <si>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</si>
  <si>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</si>
  <si>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</si>
  <si>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</si>
  <si>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</si>
  <si>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</si>
  <si>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</si>
  <si>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</si>
  <si>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</si>
  <si>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</si>
  <si>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</si>
  <si>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</si>
  <si>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</si>
  <si>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</si>
  <si>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</si>
  <si>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</si>
  <si>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</si>
  <si>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</si>
  <si>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</si>
  <si>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</si>
  <si>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</si>
  <si>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</si>
  <si>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</si>
  <si>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</si>
  <si>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</si>
  <si>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</si>
  <si>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</si>
  <si>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</si>
  <si>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</si>
  <si>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</si>
  <si>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</si>
  <si>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</si>
  <si>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</si>
  <si>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</si>
  <si>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</si>
  <si>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</si>
  <si>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</si>
  <si>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</si>
  <si>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</si>
  <si>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</si>
  <si>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</si>
  <si>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</si>
  <si>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</si>
  <si>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</si>
  <si>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</si>
  <si>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</si>
  <si>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</si>
  <si>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</si>
  <si>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</si>
  <si>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</si>
  <si>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</si>
  <si>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</si>
  <si>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</si>
  <si>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</si>
  <si>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</si>
  <si>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</si>
  <si>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</si>
  <si>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</si>
  <si>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</si>
  <si>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</si>
  <si>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</si>
  <si>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</si>
  <si>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</si>
  <si>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</si>
  <si>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</si>
  <si>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</si>
  <si>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</si>
  <si>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</si>
  <si>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</si>
  <si>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</si>
  <si>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</si>
  <si>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</si>
  <si>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</si>
  <si>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</si>
  <si>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</si>
  <si>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</si>
  <si>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</si>
  <si>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</si>
  <si>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</si>
  <si>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</si>
  <si>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</si>
  <si>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</si>
  <si>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</si>
  <si>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</si>
  <si>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</si>
  <si>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</si>
  <si>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</si>
  <si>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</si>
  <si>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</si>
  <si>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</si>
  <si>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</si>
  <si>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</si>
  <si>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</si>
  <si>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</si>
  <si>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</si>
  <si>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</si>
  <si>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</si>
  <si>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</si>
  <si>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</si>
  <si>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</si>
  <si>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</si>
  <si>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</si>
  <si>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</si>
  <si>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</si>
  <si>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</si>
  <si>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</si>
  <si>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</si>
  <si>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</si>
  <si>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</si>
  <si>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</si>
  <si>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</si>
  <si>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</si>
  <si>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</si>
  <si>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</si>
  <si>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</si>
  <si>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</si>
  <si>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</si>
  <si>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</si>
  <si>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</si>
  <si>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</si>
  <si>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</si>
  <si>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</si>
  <si>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</si>
  <si>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</si>
  <si>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</si>
  <si>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</si>
  <si>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</si>
  <si>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</si>
  <si>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</si>
  <si>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</si>
  <si>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</si>
  <si>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</si>
  <si>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</si>
  <si>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</si>
  <si>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</si>
  <si>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</si>
  <si>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</si>
  <si>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</si>
  <si>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</si>
  <si>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</si>
  <si>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</si>
  <si>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</si>
  <si>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</si>
  <si>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</si>
  <si>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</si>
  <si>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</si>
  <si>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</si>
  <si>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</si>
  <si>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</si>
  <si>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</si>
  <si>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</si>
  <si>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</si>
  <si>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</si>
  <si>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</si>
  <si>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</si>
  <si>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</si>
  <si>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</si>
  <si>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</si>
  <si>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</si>
  <si>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</si>
  <si>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</si>
  <si>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</si>
  <si>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</si>
  <si>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</si>
  <si>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</si>
  <si>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</si>
  <si>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</si>
  <si>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</si>
  <si>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</si>
  <si>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</si>
  <si>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</si>
  <si>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</si>
  <si>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</si>
  <si>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</si>
  <si>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</si>
  <si>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</si>
  <si>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</si>
  <si>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</si>
  <si>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</si>
  <si>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</si>
  <si>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</si>
  <si>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</si>
  <si>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</si>
  <si>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</si>
  <si>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</si>
  <si>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</si>
  <si>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</si>
  <si>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</si>
  <si>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</si>
  <si>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</si>
  <si>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</si>
  <si>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</si>
  <si>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</si>
  <si>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</si>
  <si>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</si>
  <si>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</si>
  <si>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</si>
  <si>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</si>
  <si>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</si>
  <si>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</si>
  <si>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</si>
  <si>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</si>
  <si>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</si>
  <si>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</si>
  <si>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</si>
  <si>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</si>
  <si>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</si>
  <si>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</si>
  <si>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</si>
  <si>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</si>
  <si>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</si>
  <si>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</si>
  <si>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</si>
  <si>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</si>
  <si>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</si>
  <si>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</si>
  <si>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</si>
  <si>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</si>
  <si>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</si>
  <si>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</si>
  <si>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</si>
  <si>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</si>
  <si>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</si>
  <si>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</si>
  <si>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</si>
  <si>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</si>
  <si>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</si>
  <si>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</si>
  <si>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</si>
  <si>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</si>
  <si>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</si>
  <si>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</si>
  <si>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</si>
  <si>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</si>
  <si>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</si>
  <si>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</si>
  <si>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</si>
  <si>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</si>
  <si>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</si>
  <si>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</si>
  <si>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</si>
  <si>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</si>
  <si>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</si>
  <si>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</si>
  <si>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</si>
  <si>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</si>
  <si>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</si>
  <si>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</si>
  <si>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</si>
  <si>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</si>
  <si>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</si>
  <si>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</si>
  <si>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</si>
  <si>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</si>
  <si>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</si>
  <si>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</si>
  <si>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</si>
  <si>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</si>
  <si>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</si>
  <si>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</si>
  <si>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</si>
  <si>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</si>
  <si>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</si>
  <si>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</si>
  <si>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</si>
  <si>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</si>
  <si>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</si>
  <si>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</si>
  <si>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</si>
  <si>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</si>
  <si>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</si>
  <si>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</si>
  <si>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</si>
  <si>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</si>
  <si>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</si>
  <si>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</si>
  <si>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</si>
  <si>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</si>
  <si>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</si>
  <si>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</si>
  <si>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</si>
  <si>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</si>
  <si>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</si>
  <si>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</si>
  <si>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</si>
  <si>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</si>
  <si>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</si>
  <si>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</si>
  <si>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</si>
  <si>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</si>
  <si>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</si>
  <si>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</si>
  <si>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</si>
  <si>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</si>
  <si>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</si>
  <si>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</si>
  <si>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</si>
  <si>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</si>
  <si>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</si>
  <si>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</si>
  <si>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</si>
  <si>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</si>
  <si>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</si>
  <si>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</si>
  <si>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</si>
  <si>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</si>
  <si>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</si>
  <si>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</si>
  <si>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</si>
  <si>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</si>
  <si>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</si>
  <si>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</si>
  <si>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</si>
  <si>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</si>
  <si>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</si>
  <si>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</si>
  <si>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</si>
  <si>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</si>
  <si>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</si>
  <si>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</si>
  <si>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</si>
  <si>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</si>
  <si>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</si>
  <si>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</si>
  <si>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</si>
  <si>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</si>
  <si>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</si>
  <si>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</si>
  <si>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</si>
  <si>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</si>
  <si>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</si>
  <si>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</si>
  <si>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</si>
  <si>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</si>
  <si>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</si>
  <si>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</si>
  <si>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</si>
  <si>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</si>
  <si>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</si>
  <si>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</si>
  <si>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</si>
  <si>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</si>
  <si>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</si>
  <si>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</si>
  <si>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</si>
  <si>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</si>
  <si>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</si>
  <si>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</si>
  <si>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</si>
  <si>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</si>
  <si>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</si>
  <si>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</si>
  <si>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</si>
  <si>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</si>
  <si>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</si>
  <si>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</si>
  <si>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</si>
  <si>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</si>
  <si>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</si>
  <si>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</si>
  <si>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</si>
  <si>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</si>
  <si>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</si>
  <si>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</si>
  <si>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</si>
  <si>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</si>
  <si>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</si>
  <si>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</si>
  <si>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</si>
  <si>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</si>
  <si>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</si>
  <si>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</si>
  <si>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</si>
  <si>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</si>
  <si>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</si>
  <si>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</si>
  <si>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</si>
  <si>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</si>
  <si>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</si>
  <si>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</si>
  <si>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</si>
  <si>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</si>
  <si>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</si>
  <si>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</si>
  <si>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</si>
  <si>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</si>
  <si>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</si>
  <si>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</si>
  <si>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</si>
  <si>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</si>
  <si>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</si>
  <si>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</si>
  <si>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</si>
  <si>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</si>
  <si>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</si>
  <si>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</si>
  <si>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</si>
  <si>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</si>
  <si>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</si>
  <si>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</si>
  <si>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</si>
  <si>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</si>
  <si>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</si>
  <si>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</si>
  <si>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</si>
  <si>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</si>
  <si>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</si>
  <si>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</si>
  <si>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</si>
  <si>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</si>
  <si>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</si>
  <si>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</si>
  <si>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</si>
  <si>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</si>
  <si>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</si>
  <si>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</si>
  <si>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</si>
  <si>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</si>
  <si>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</si>
  <si>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</si>
  <si>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</si>
  <si>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</si>
  <si>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</si>
  <si>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</si>
  <si>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</si>
  <si>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</si>
  <si>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</si>
  <si>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</si>
  <si>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</si>
  <si>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</si>
  <si>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</si>
  <si>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</si>
  <si>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</si>
  <si>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</si>
  <si>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</si>
  <si>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</si>
  <si>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</si>
  <si>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</si>
  <si>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</si>
  <si>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</si>
  <si>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</si>
  <si>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</si>
  <si>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</si>
  <si>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</si>
  <si>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</si>
  <si>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</si>
  <si>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</si>
  <si>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</si>
  <si>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</si>
  <si>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</si>
  <si>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</si>
  <si>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</si>
  <si>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</si>
  <si>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</si>
  <si>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</si>
  <si>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</si>
  <si>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</si>
  <si>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</si>
  <si>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</si>
  <si>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</si>
  <si>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</si>
  <si>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</si>
  <si>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</si>
  <si>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</si>
  <si>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</si>
  <si>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</si>
  <si>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</si>
  <si>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</si>
  <si>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</si>
  <si>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</si>
  <si>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</si>
  <si>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</si>
  <si>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</si>
  <si>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</si>
  <si>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</si>
  <si>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</si>
  <si>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</si>
  <si>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</si>
  <si>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</si>
  <si>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</si>
  <si>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</si>
  <si>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</si>
  <si>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</si>
  <si>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</si>
  <si>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</si>
  <si>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</si>
  <si>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</si>
  <si>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</si>
  <si>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</si>
  <si>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</si>
  <si>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</si>
  <si>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</si>
  <si>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</si>
  <si>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</si>
  <si>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</si>
  <si>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</si>
  <si>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</si>
  <si>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</si>
  <si>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</si>
  <si>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</si>
  <si>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</si>
  <si>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</si>
  <si>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</si>
  <si>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</si>
  <si>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</si>
  <si>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</si>
  <si>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</si>
  <si>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</si>
  <si>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</si>
  <si>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</si>
  <si>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</si>
  <si>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</si>
  <si>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</si>
  <si>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</si>
  <si>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</si>
  <si>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</si>
  <si>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</si>
  <si>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</si>
  <si>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</si>
  <si>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</si>
  <si>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</si>
  <si>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</si>
  <si>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</si>
  <si>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</si>
  <si>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</si>
  <si>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</si>
  <si>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</si>
  <si>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</si>
  <si>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</si>
  <si>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</si>
  <si>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</si>
  <si>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</si>
  <si>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</si>
  <si>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</si>
  <si>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</si>
  <si>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</si>
  <si>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</si>
  <si>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</si>
  <si>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</si>
  <si>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</si>
  <si>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</si>
  <si>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</si>
  <si>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</si>
  <si>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</si>
  <si>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</si>
  <si>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</si>
  <si>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</si>
  <si>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</si>
  <si>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</si>
  <si>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</si>
  <si>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</si>
  <si>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</si>
  <si>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</si>
  <si>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</si>
  <si>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</si>
  <si>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</si>
  <si>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</si>
  <si>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</si>
  <si>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</si>
  <si>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</si>
  <si>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</si>
  <si>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</si>
  <si>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</si>
  <si>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</si>
  <si>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</si>
  <si>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</si>
  <si>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</si>
  <si>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</si>
  <si>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</si>
  <si>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</si>
  <si>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</si>
  <si>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</si>
  <si>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</si>
  <si>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</si>
  <si>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</si>
  <si>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</si>
  <si>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</si>
  <si>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</si>
  <si>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</si>
  <si>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</si>
  <si>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</si>
  <si>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</si>
  <si>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</si>
  <si>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</si>
  <si>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</si>
  <si>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</si>
  <si>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</si>
  <si>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</si>
  <si>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</si>
  <si>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</si>
  <si>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</si>
  <si>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</si>
  <si>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</si>
  <si>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</si>
  <si>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</si>
  <si>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</si>
  <si>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</si>
  <si>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</si>
  <si>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</si>
  <si>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</si>
  <si>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</si>
  <si>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</si>
  <si>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</si>
  <si>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</si>
  <si>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</si>
  <si>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</si>
  <si>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</si>
  <si>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</si>
  <si>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</si>
  <si>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</si>
  <si>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</si>
  <si>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</si>
  <si>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</si>
  <si>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</si>
  <si>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</si>
  <si>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</si>
  <si>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</si>
  <si>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</si>
  <si>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</si>
  <si>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</si>
  <si>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</si>
  <si>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</si>
  <si>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</si>
  <si>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</si>
  <si>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</si>
  <si>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</si>
  <si>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</si>
  <si>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</si>
  <si>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</si>
  <si>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</si>
  <si>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</si>
  <si>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</si>
  <si>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</si>
  <si>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</si>
  <si>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</si>
  <si>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</si>
  <si>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</si>
  <si>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</si>
  <si>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</si>
  <si>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</si>
  <si>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</si>
  <si>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</si>
  <si>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</si>
  <si>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</si>
  <si>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</si>
  <si>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</si>
  <si>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</si>
  <si>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</si>
  <si>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</si>
  <si>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</si>
  <si>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</si>
  <si>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</si>
  <si>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</si>
  <si>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</si>
  <si>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</si>
  <si>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</si>
  <si>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</si>
  <si>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</si>
  <si>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</si>
  <si>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</si>
  <si>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</si>
  <si>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</si>
  <si>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</si>
  <si>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</si>
  <si>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</si>
  <si>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</si>
  <si>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</si>
  <si>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</si>
  <si>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</si>
  <si>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</si>
  <si>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</si>
  <si>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</si>
  <si>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</si>
  <si>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</si>
  <si>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</si>
  <si>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</si>
  <si>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</si>
  <si>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</si>
  <si>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</si>
  <si>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</si>
  <si>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</si>
  <si>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</si>
  <si>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</si>
  <si>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</si>
  <si>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</si>
  <si>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</si>
  <si>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</si>
  <si>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</si>
  <si>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</si>
  <si>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</si>
  <si>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</si>
  <si>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</si>
  <si>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</si>
  <si>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</si>
  <si>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</si>
  <si>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</si>
  <si>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</si>
  <si>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</si>
  <si>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</si>
  <si>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</si>
  <si>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</si>
  <si>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</si>
  <si>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</si>
  <si>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</si>
  <si>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</si>
  <si>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</si>
  <si>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</si>
  <si>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</si>
  <si>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</si>
  <si>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</si>
  <si>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</si>
  <si>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</si>
  <si>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</si>
  <si>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</si>
  <si>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</si>
  <si>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</si>
  <si>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</si>
  <si>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</si>
  <si>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</si>
  <si>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</si>
  <si>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</si>
  <si>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</si>
  <si>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</si>
  <si>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</si>
  <si>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</si>
  <si>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</si>
  <si>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</si>
  <si>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</si>
  <si>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</si>
  <si>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</si>
  <si>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</si>
  <si>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</si>
  <si>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</si>
  <si>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</si>
  <si>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</si>
  <si>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</si>
  <si>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</si>
  <si>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</si>
  <si>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</si>
  <si>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</si>
  <si>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</si>
  <si>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</si>
  <si>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</si>
  <si>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</si>
  <si>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</si>
  <si>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</si>
  <si>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</si>
  <si>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</si>
  <si>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</si>
  <si>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</si>
  <si>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</si>
  <si>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</si>
  <si>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</si>
  <si>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</si>
  <si>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</si>
  <si>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</si>
  <si>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</si>
  <si>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</si>
  <si>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</si>
  <si>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</si>
  <si>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</si>
  <si>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</si>
  <si>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</si>
  <si>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</si>
  <si>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</si>
  <si>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</si>
  <si>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</si>
  <si>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</si>
  <si>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</si>
  <si>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</si>
  <si>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</si>
  <si>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</si>
  <si>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</si>
  <si>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</si>
  <si>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</si>
  <si>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</si>
  <si>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</si>
  <si>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</si>
  <si>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</si>
  <si>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</si>
  <si>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</si>
  <si>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</si>
  <si>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</si>
  <si>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</si>
  <si>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</si>
  <si>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</si>
  <si>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</si>
  <si>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</si>
  <si>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</si>
  <si>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</si>
  <si>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</si>
  <si>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</si>
  <si>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</si>
  <si>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</si>
  <si>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</si>
  <si>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</si>
  <si>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</si>
  <si>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</si>
  <si>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</si>
  <si>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</si>
  <si>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</si>
  <si>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</si>
  <si>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</si>
  <si>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</si>
  <si>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</si>
  <si>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</si>
  <si>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</si>
  <si>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</si>
  <si>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</si>
  <si>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</si>
  <si>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</si>
  <si>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</si>
  <si>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</si>
  <si>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</si>
  <si>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</si>
  <si>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</si>
  <si>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</si>
  <si>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</si>
  <si>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</si>
  <si>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</si>
  <si>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</si>
  <si>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</si>
  <si>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</si>
  <si>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</si>
  <si>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</si>
  <si>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</si>
  <si>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</si>
  <si>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</si>
  <si>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</si>
  <si>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</si>
  <si>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</si>
  <si>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</si>
  <si>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</si>
  <si>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</si>
  <si>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</si>
  <si>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</si>
  <si>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</si>
  <si>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</si>
  <si>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</si>
  <si>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</si>
  <si>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</si>
  <si>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</si>
  <si>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</si>
  <si>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</si>
  <si>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</si>
  <si>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</si>
  <si>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</si>
  <si>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</si>
  <si>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</si>
  <si>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</si>
  <si>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</si>
  <si>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</si>
  <si>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</si>
  <si>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</si>
  <si>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</si>
  <si>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</si>
  <si>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</si>
  <si>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</si>
  <si>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</si>
  <si>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</si>
  <si>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</si>
  <si>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</si>
  <si>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</si>
  <si>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</si>
  <si>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</si>
  <si>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</si>
  <si>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</si>
  <si>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</si>
  <si>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</si>
  <si>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</si>
  <si>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</si>
  <si>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</si>
  <si>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</si>
  <si>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</si>
  <si>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</si>
  <si>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</si>
  <si>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</si>
  <si>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</si>
  <si>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</si>
  <si>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</si>
  <si>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</si>
  <si>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</si>
  <si>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</si>
  <si>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</si>
  <si>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</si>
  <si>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</si>
  <si>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</si>
  <si>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</si>
  <si>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</si>
  <si>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</si>
  <si>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</si>
  <si>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</si>
  <si>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</si>
  <si>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</si>
  <si>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</si>
  <si>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</si>
  <si>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</si>
  <si>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</si>
  <si>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</si>
  <si>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</si>
  <si>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</si>
  <si>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</si>
  <si>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</si>
  <si>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</si>
  <si>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</si>
  <si>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</si>
  <si>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</si>
  <si>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</si>
  <si>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</si>
  <si>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</si>
  <si>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</si>
  <si>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</si>
  <si>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</si>
  <si>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</si>
  <si>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</si>
  <si>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</si>
  <si>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</si>
  <si>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</si>
  <si>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</si>
  <si>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</si>
  <si>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</si>
  <si>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</si>
  <si>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</si>
  <si>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</si>
  <si>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</si>
  <si>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</si>
  <si>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</si>
  <si>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</si>
  <si>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</si>
  <si>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</si>
  <si>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</si>
  <si>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</si>
  <si>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</si>
  <si>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</si>
  <si>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</si>
  <si>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</si>
  <si>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</si>
  <si>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</si>
  <si>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</si>
  <si>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</si>
  <si>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</si>
  <si>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</si>
  <si>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</si>
  <si>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</si>
  <si>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</si>
  <si>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</si>
  <si>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</si>
  <si>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</si>
  <si>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</si>
  <si>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</si>
  <si>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</si>
  <si>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</si>
  <si>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</si>
  <si>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</si>
  <si>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</si>
  <si>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</si>
  <si>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</si>
  <si>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</si>
  <si>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</si>
  <si>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</si>
  <si>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</si>
  <si>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</si>
  <si>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</si>
  <si>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</si>
  <si>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</si>
  <si>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</si>
  <si>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</si>
  <si>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</si>
  <si>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</si>
  <si>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</si>
  <si>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</si>
  <si>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</si>
  <si>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</si>
  <si>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</si>
  <si>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</si>
  <si>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</si>
  <si>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</si>
  <si>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</si>
  <si>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</si>
  <si>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</si>
  <si>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</si>
  <si>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</si>
  <si>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</si>
  <si>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</si>
  <si>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</si>
  <si>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</si>
  <si>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</si>
  <si>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</si>
  <si>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</si>
  <si>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</si>
  <si>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</si>
  <si>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</si>
  <si>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</si>
  <si>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</si>
  <si>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</si>
  <si>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</si>
  <si>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</si>
  <si>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</si>
  <si>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</si>
  <si>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</si>
  <si>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</si>
  <si>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</si>
  <si>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</si>
  <si>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</si>
  <si>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</si>
  <si>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</si>
  <si>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</si>
  <si>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</si>
  <si>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</si>
  <si>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</si>
  <si>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</si>
  <si>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</si>
  <si>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</si>
  <si>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</si>
  <si>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</si>
  <si>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</si>
  <si>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</si>
  <si>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</si>
  <si>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</si>
  <si>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</si>
  <si>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</si>
  <si>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</si>
  <si>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</si>
  <si>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</si>
  <si>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</si>
  <si>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</si>
  <si>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</si>
  <si>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</si>
  <si>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</si>
  <si>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</si>
  <si>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</si>
  <si>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</si>
  <si>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</si>
  <si>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</si>
  <si>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</si>
  <si>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</si>
  <si>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</si>
  <si>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</si>
  <si>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</si>
  <si>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</si>
  <si>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</si>
  <si>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</si>
  <si>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</si>
  <si>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</si>
  <si>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</si>
  <si>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</si>
  <si>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</si>
  <si>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</si>
  <si>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</si>
  <si>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</si>
  <si>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</si>
  <si>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</si>
  <si>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</si>
  <si>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</si>
  <si>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</si>
  <si>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</si>
  <si>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</si>
  <si>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</si>
  <si>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</si>
  <si>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</si>
  <si>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</si>
  <si>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</si>
  <si>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</si>
  <si>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</si>
  <si>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</si>
  <si>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</si>
  <si>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</si>
  <si>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</si>
  <si>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</si>
  <si>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</si>
  <si>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</si>
  <si>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</si>
  <si>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</si>
  <si>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</si>
  <si>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</si>
  <si>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</si>
  <si>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</si>
  <si>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</si>
  <si>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</si>
  <si>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</si>
  <si>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</si>
  <si>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</si>
  <si>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</si>
  <si>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</si>
  <si>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</si>
  <si>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</si>
  <si>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</si>
  <si>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</si>
  <si>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</si>
  <si>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</si>
  <si>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</si>
  <si>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</si>
  <si>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</si>
  <si>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</si>
  <si>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</si>
  <si>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</si>
  <si>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</si>
  <si>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</si>
  <si>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</si>
  <si>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</si>
  <si>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</si>
  <si>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</si>
  <si>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</si>
  <si>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</si>
  <si>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</si>
  <si>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</si>
  <si>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</si>
  <si>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</si>
  <si>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</si>
  <si>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</si>
  <si>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</si>
  <si>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</si>
  <si>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</si>
  <si>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</si>
  <si>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</si>
  <si>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</si>
  <si>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</si>
  <si>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</si>
  <si>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</si>
  <si>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</si>
  <si>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</si>
  <si>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</si>
  <si>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</si>
  <si>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</si>
  <si>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</si>
  <si>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</si>
  <si>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</si>
  <si>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</si>
  <si>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</si>
  <si>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</si>
  <si>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</si>
  <si>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</si>
  <si>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</si>
  <si>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</si>
  <si>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</si>
  <si>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</si>
  <si>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</si>
  <si>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</si>
  <si>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</si>
  <si>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</si>
  <si>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</si>
  <si>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</si>
  <si>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</si>
  <si>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</si>
  <si>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</si>
  <si>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</si>
  <si>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</si>
  <si>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</si>
  <si>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</si>
  <si>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</si>
  <si>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</si>
  <si>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</si>
  <si>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</si>
  <si>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</si>
  <si>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</si>
  <si>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</si>
  <si>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</si>
  <si>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</si>
  <si>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</si>
  <si>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</si>
  <si>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</si>
  <si>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</si>
  <si>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</si>
  <si>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</si>
  <si>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</si>
  <si>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</si>
  <si>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</si>
  <si>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</si>
  <si>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</si>
  <si>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</si>
  <si>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</si>
  <si>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</si>
  <si>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</si>
  <si>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</si>
  <si>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</si>
  <si>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</si>
  <si>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</si>
  <si>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</si>
  <si>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</si>
  <si>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</si>
  <si>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</si>
  <si>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</si>
  <si>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</si>
  <si>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</si>
  <si>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</si>
  <si>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</si>
  <si>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</si>
  <si>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</si>
  <si>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</si>
  <si>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</si>
  <si>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</si>
  <si>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</si>
  <si>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</si>
  <si>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</si>
  <si>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</si>
  <si>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</si>
  <si>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</si>
  <si>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</si>
  <si>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</si>
  <si>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</si>
  <si>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</si>
  <si>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</si>
  <si>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</si>
  <si>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</si>
  <si>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</si>
  <si>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</si>
  <si>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</si>
  <si>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</si>
  <si>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</si>
  <si>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</si>
  <si>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</si>
  <si>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</si>
  <si>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</si>
  <si>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</si>
  <si>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</si>
  <si>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</si>
  <si>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</si>
  <si>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</si>
  <si>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</si>
  <si>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</si>
  <si>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</si>
  <si>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</si>
  <si>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</si>
  <si>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</si>
  <si>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</si>
  <si>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</si>
  <si>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</si>
  <si>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</si>
  <si>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</si>
  <si>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</si>
  <si>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</si>
  <si>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</si>
  <si>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</si>
  <si>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</si>
  <si>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</si>
  <si>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</si>
  <si>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</si>
  <si>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</si>
  <si>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</si>
  <si>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</si>
  <si>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</si>
  <si>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</si>
  <si>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</si>
  <si>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</si>
  <si>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</si>
  <si>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</si>
  <si>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</si>
  <si>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</si>
  <si>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</si>
  <si>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</si>
  <si>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</si>
  <si>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</si>
  <si>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</si>
  <si>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</si>
  <si>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</si>
  <si>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</si>
  <si>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</si>
  <si>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</si>
  <si>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</si>
  <si>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</si>
  <si>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</si>
  <si>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</si>
  <si>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</si>
  <si>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</si>
  <si>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</si>
  <si>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</si>
  <si>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</si>
  <si>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</si>
  <si>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</si>
  <si>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</si>
  <si>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</si>
  <si>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</si>
  <si>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</si>
  <si>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</si>
  <si>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</si>
  <si>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</si>
  <si>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</si>
  <si>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</si>
  <si>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</si>
  <si>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</si>
  <si>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</si>
  <si>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</si>
  <si>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</si>
  <si>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</si>
  <si>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</si>
  <si>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</si>
  <si>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</si>
  <si>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</si>
  <si>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</si>
  <si>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</si>
  <si>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</si>
  <si>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</si>
  <si>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</si>
  <si>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</si>
  <si>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</si>
  <si>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</si>
  <si>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</si>
  <si>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</si>
  <si>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</si>
  <si>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</si>
  <si>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</si>
  <si>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</si>
  <si>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</si>
  <si>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</si>
  <si>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</si>
  <si>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</si>
  <si>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</si>
  <si>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</si>
  <si>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</si>
  <si>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</si>
  <si>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</si>
  <si>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</si>
  <si>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</si>
  <si>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</si>
  <si>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</si>
  <si>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</si>
  <si>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</si>
  <si>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</si>
  <si>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</si>
  <si>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</si>
  <si>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</si>
  <si>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</si>
  <si>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</si>
  <si>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</si>
  <si>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</si>
  <si>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</si>
  <si>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</si>
  <si>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</si>
  <si>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</si>
  <si>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</si>
  <si>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</si>
  <si>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</si>
  <si>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</si>
  <si>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</si>
  <si>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</si>
  <si>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</si>
  <si>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</si>
  <si>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</si>
  <si>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</si>
  <si>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</si>
  <si>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</si>
  <si>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</si>
  <si>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</si>
  <si>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</si>
  <si>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</si>
  <si>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</si>
  <si>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</si>
  <si>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</si>
  <si>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</si>
  <si>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</si>
  <si>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</si>
  <si>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</si>
  <si>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</si>
  <si>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</si>
  <si>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</si>
  <si>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</si>
  <si>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</si>
  <si>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</si>
  <si>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</si>
  <si>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</si>
  <si>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</si>
  <si>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</si>
  <si>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</si>
  <si>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</si>
  <si>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</si>
  <si>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</si>
  <si>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</si>
  <si>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</si>
  <si>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</si>
  <si>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</si>
  <si>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</si>
  <si>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</si>
  <si>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</si>
  <si>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</si>
  <si>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</si>
  <si>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</si>
  <si>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</si>
  <si>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</si>
  <si>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</si>
  <si>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</si>
  <si>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</si>
  <si>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</si>
  <si>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</si>
  <si>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</si>
  <si>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</si>
  <si>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</si>
  <si>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</si>
  <si>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</si>
  <si>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</si>
  <si>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</si>
  <si>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</si>
  <si>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</si>
  <si>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</si>
  <si>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</si>
  <si>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</si>
  <si>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</si>
  <si>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</si>
  <si>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</si>
  <si>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</si>
  <si>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</si>
  <si>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</si>
  <si>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</si>
  <si>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</si>
  <si>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</si>
  <si>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</si>
  <si>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</si>
  <si>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</si>
  <si>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</si>
  <si>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</si>
  <si>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</si>
  <si>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</si>
  <si>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</si>
  <si>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</si>
  <si>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</si>
  <si>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</si>
  <si>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</si>
  <si>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</si>
  <si>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</si>
  <si>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</si>
  <si>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</si>
  <si>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</si>
  <si>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</si>
  <si>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</si>
  <si>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</si>
  <si>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</si>
  <si>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</si>
  <si>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</si>
  <si>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</si>
  <si>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</si>
  <si>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</si>
  <si>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</si>
  <si>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</si>
  <si>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</si>
  <si>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</si>
  <si>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</si>
  <si>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</si>
  <si>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</si>
  <si>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</si>
  <si>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</si>
  <si>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</si>
  <si>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</si>
  <si>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</si>
  <si>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</si>
  <si>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</si>
  <si>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</si>
  <si>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</si>
  <si>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</si>
  <si>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</si>
  <si>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</si>
  <si>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</si>
  <si>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</si>
  <si>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</si>
  <si>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</si>
  <si>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</si>
  <si>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</si>
  <si>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</si>
  <si>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</si>
  <si>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</si>
  <si>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</si>
  <si>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</si>
  <si>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</si>
  <si>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</si>
  <si>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</si>
  <si>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</si>
  <si>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</si>
  <si>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</si>
  <si>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</si>
  <si>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</si>
  <si>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</si>
  <si>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</si>
  <si>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</si>
  <si>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</si>
  <si>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</si>
  <si>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</si>
  <si>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</si>
  <si>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</si>
  <si>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</si>
  <si>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</si>
  <si>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</si>
  <si>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</si>
  <si>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</si>
  <si>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</si>
  <si>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</si>
  <si>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</si>
  <si>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</si>
  <si>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</si>
  <si>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</si>
  <si>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</si>
  <si>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</si>
  <si>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</si>
  <si>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</si>
  <si>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</si>
  <si>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</si>
  <si>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</si>
  <si>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</si>
  <si>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</si>
  <si>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</si>
  <si>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</si>
  <si>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</si>
  <si>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</si>
  <si>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</si>
  <si>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</si>
  <si>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</si>
  <si>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</si>
  <si>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</si>
  <si>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</si>
  <si>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</si>
  <si>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</si>
  <si>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</si>
  <si>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</si>
  <si>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</si>
  <si>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</si>
  <si>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</si>
  <si>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</si>
  <si>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</si>
  <si>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</si>
  <si>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</si>
  <si>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</si>
  <si>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</si>
  <si>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</si>
  <si>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</si>
  <si>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</si>
  <si>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</si>
  <si>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</si>
  <si>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</si>
  <si>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</si>
  <si>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</si>
  <si>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</si>
  <si>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</si>
  <si>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</si>
  <si>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</si>
  <si>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</si>
  <si>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</si>
  <si>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</si>
  <si>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</si>
  <si>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</si>
  <si>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</si>
  <si>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</si>
  <si>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</si>
  <si>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</si>
  <si>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</si>
  <si>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</si>
  <si>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</si>
  <si>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</si>
  <si>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</si>
  <si>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</si>
  <si>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</si>
  <si>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</si>
  <si>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</si>
  <si>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</si>
  <si>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</si>
  <si>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</si>
  <si>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</si>
  <si>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</si>
  <si>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</si>
  <si>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</si>
  <si>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</si>
  <si>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</si>
  <si>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</si>
  <si>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</si>
  <si>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</si>
  <si>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</si>
  <si>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</si>
  <si>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</si>
  <si>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</si>
  <si>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</si>
  <si>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</si>
  <si>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</si>
  <si>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</si>
  <si>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</si>
  <si>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</si>
  <si>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</si>
  <si>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</si>
  <si>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</si>
  <si>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</si>
  <si>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</si>
  <si>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</si>
  <si>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</si>
  <si>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</si>
  <si>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</si>
  <si>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</si>
  <si>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</si>
  <si>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</si>
  <si>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</si>
  <si>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</si>
  <si>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</si>
  <si>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</si>
  <si>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</si>
  <si>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</si>
  <si>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</si>
  <si>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</si>
  <si>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</si>
  <si>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</si>
  <si>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</si>
  <si>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</si>
  <si>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</si>
  <si>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</si>
  <si>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</si>
  <si>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</si>
  <si>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</si>
  <si>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</si>
  <si>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</si>
  <si>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</si>
  <si>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</si>
  <si>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</si>
  <si>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</si>
  <si>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</si>
  <si>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</si>
  <si>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</si>
  <si>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</si>
  <si>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</si>
  <si>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</si>
  <si>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</si>
  <si>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</si>
  <si>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</si>
  <si>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</si>
  <si>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</si>
  <si>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</si>
  <si>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</si>
  <si>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</si>
  <si>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</si>
  <si>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</si>
  <si>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</si>
  <si>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</si>
  <si>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</si>
  <si>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</si>
  <si>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</si>
  <si>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</si>
  <si>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</si>
  <si>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</si>
  <si>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</si>
  <si>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</si>
  <si>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</si>
  <si>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</si>
  <si>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</si>
  <si>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</si>
  <si>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</si>
  <si>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</si>
  <si>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</si>
  <si>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</si>
  <si>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</si>
  <si>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</si>
  <si>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</si>
  <si>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</si>
  <si>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</si>
  <si>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</si>
  <si>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</si>
  <si>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</si>
  <si>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</si>
  <si>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</si>
  <si>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</si>
  <si>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</si>
  <si>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</si>
  <si>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</si>
  <si>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</si>
  <si>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</si>
  <si>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</si>
  <si>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</si>
  <si>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</si>
  <si>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</si>
  <si>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</si>
  <si>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</si>
  <si>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</si>
  <si>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</si>
  <si>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</si>
  <si>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</si>
  <si>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</si>
  <si>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</si>
  <si>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</si>
  <si>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</si>
  <si>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</si>
  <si>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</si>
  <si>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</si>
  <si>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</si>
  <si>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</si>
  <si>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</si>
  <si>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</si>
  <si>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</si>
  <si>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</si>
  <si>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</si>
  <si>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</si>
  <si>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</si>
  <si>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</si>
  <si>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</si>
  <si>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</si>
  <si>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</si>
  <si>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</si>
  <si>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</si>
  <si>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</si>
  <si>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</si>
  <si>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</si>
  <si>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</si>
  <si>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</si>
  <si>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</si>
  <si>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</si>
  <si>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</si>
  <si>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</si>
  <si>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</si>
  <si>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</si>
  <si>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</si>
  <si>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</si>
  <si>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</si>
  <si>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</si>
  <si>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</si>
  <si>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</si>
  <si>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</si>
  <si>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</si>
  <si>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</si>
  <si>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</si>
  <si>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</si>
  <si>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</si>
  <si>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</si>
  <si>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</si>
  <si>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</si>
  <si>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</si>
  <si>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</si>
  <si>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</si>
  <si>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</si>
  <si>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</si>
  <si>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</si>
  <si>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</si>
  <si>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</si>
  <si>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</si>
  <si>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</si>
  <si>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</si>
  <si>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</si>
  <si>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</si>
  <si>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</si>
  <si>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</si>
  <si>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</si>
  <si>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</si>
  <si>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</si>
  <si>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</si>
  <si>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</si>
  <si>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</si>
  <si>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</si>
  <si>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</si>
  <si>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</si>
  <si>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</si>
  <si>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</si>
  <si>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</si>
  <si>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</si>
  <si>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</si>
  <si>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</si>
  <si>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</si>
  <si>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</si>
  <si>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</si>
  <si>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</si>
  <si>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</si>
  <si>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</si>
  <si>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</si>
  <si>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</si>
  <si>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</si>
  <si>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</si>
  <si>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</si>
  <si>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</si>
  <si>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</si>
  <si>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</si>
  <si>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</si>
  <si>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</si>
  <si>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</si>
  <si>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</si>
  <si>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</si>
  <si>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</si>
  <si>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</si>
  <si>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</si>
  <si>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</si>
  <si>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</si>
  <si>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</si>
  <si>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</si>
  <si>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</si>
  <si>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</si>
  <si>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</si>
  <si>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</si>
  <si>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</si>
  <si>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</si>
  <si>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</si>
  <si>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</si>
  <si>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</si>
  <si>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</si>
  <si>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</si>
  <si>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</si>
  <si>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</si>
  <si>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</si>
  <si>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</si>
  <si>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</si>
  <si>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</si>
  <si>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</si>
  <si>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</si>
  <si>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</si>
  <si>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</si>
  <si>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</si>
  <si>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</si>
  <si>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</si>
  <si>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</si>
  <si>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</si>
  <si>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</si>
  <si>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</si>
  <si>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</si>
  <si>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</si>
  <si>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</si>
  <si>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</si>
  <si>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</si>
  <si>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</si>
  <si>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</si>
  <si>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</si>
  <si>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</si>
  <si>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</si>
  <si>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</si>
  <si>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</si>
  <si>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</si>
  <si>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</si>
  <si>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</si>
  <si>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</si>
  <si>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</si>
  <si>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</si>
  <si>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</si>
  <si>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</si>
  <si>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</si>
  <si>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</si>
  <si>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</si>
  <si>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</si>
  <si>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</si>
  <si>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</si>
  <si>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</si>
  <si>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</si>
  <si>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</si>
  <si>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</si>
  <si>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</si>
  <si>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</si>
  <si>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</si>
  <si>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</si>
  <si>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</si>
  <si>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</si>
  <si>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</si>
  <si>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</si>
  <si>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</si>
  <si>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</si>
  <si>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</si>
  <si>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</si>
  <si>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</si>
  <si>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</si>
  <si>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</si>
  <si>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</si>
  <si>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</si>
  <si>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</si>
  <si>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</si>
  <si>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</si>
  <si>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</si>
  <si>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</si>
  <si>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</si>
  <si>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</si>
  <si>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</si>
  <si>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</si>
  <si>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</si>
  <si>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</si>
  <si>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</si>
  <si>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</si>
  <si>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</si>
  <si>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</si>
  <si>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</si>
  <si>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</si>
  <si>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</si>
  <si>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</si>
  <si>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</si>
  <si>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</si>
  <si>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</si>
  <si>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</si>
  <si>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</si>
  <si>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</si>
  <si>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</si>
  <si>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</si>
  <si>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</si>
  <si>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</si>
  <si>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</si>
  <si>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</si>
  <si>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</si>
  <si>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</si>
  <si>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</si>
  <si>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</si>
  <si>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</si>
  <si>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</si>
  <si>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</si>
  <si>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</si>
  <si>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</si>
  <si>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</si>
  <si>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</si>
  <si>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</si>
  <si>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</si>
  <si>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</si>
  <si>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</si>
  <si>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</si>
  <si>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</si>
  <si>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</si>
  <si>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</si>
  <si>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</si>
  <si>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</si>
  <si>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</si>
  <si>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</si>
  <si>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</si>
  <si>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</si>
  <si>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</si>
  <si>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</si>
  <si>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</si>
  <si>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</si>
  <si>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</si>
  <si>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</si>
  <si>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</si>
  <si>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</si>
  <si>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</si>
  <si>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</si>
  <si>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</si>
  <si>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</si>
  <si>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</si>
  <si>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</si>
  <si>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</si>
  <si>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</si>
  <si>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</si>
  <si>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</si>
  <si>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</si>
  <si>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</si>
  <si>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</si>
  <si>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</si>
  <si>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</si>
  <si>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</si>
  <si>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</si>
  <si>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</si>
  <si>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</si>
  <si>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</si>
  <si>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</si>
  <si>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</si>
  <si>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</si>
  <si>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</si>
  <si>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</si>
  <si>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</si>
  <si>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</si>
  <si>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</si>
  <si>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</si>
  <si>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</si>
  <si>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</si>
  <si>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</si>
  <si>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</si>
  <si>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</si>
  <si>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</si>
  <si>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</si>
  <si>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</si>
  <si>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</si>
  <si>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</si>
  <si>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</si>
  <si>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</si>
  <si>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</si>
  <si>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</si>
  <si>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</si>
  <si>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</si>
  <si>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</si>
  <si>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</si>
  <si>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</si>
  <si>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</si>
  <si>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</si>
  <si>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</si>
  <si>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</si>
  <si>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</si>
  <si>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</si>
  <si>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</si>
  <si>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</si>
  <si>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</si>
  <si>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</si>
  <si>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</si>
  <si>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</si>
  <si>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</si>
  <si>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</si>
  <si>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</si>
  <si>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</si>
  <si>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</si>
  <si>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</si>
  <si>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</si>
  <si>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</si>
  <si>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</si>
  <si>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</si>
  <si>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</si>
  <si>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</si>
  <si>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</si>
  <si>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</si>
  <si>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</si>
  <si>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</si>
  <si>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</si>
  <si>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</si>
  <si>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</si>
  <si>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</si>
  <si>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</si>
  <si>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</si>
  <si>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</si>
  <si>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</si>
  <si>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</si>
  <si>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</si>
  <si>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</si>
  <si>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</si>
  <si>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</si>
  <si>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</si>
  <si>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</si>
  <si>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</si>
  <si>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</si>
  <si>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</si>
  <si>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</si>
  <si>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</si>
  <si>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</si>
  <si>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</si>
  <si>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</si>
  <si>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</si>
  <si>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</si>
  <si>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</si>
  <si>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</si>
  <si>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</si>
  <si>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</si>
  <si>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</si>
  <si>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</si>
  <si>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</si>
  <si>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</si>
  <si>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</si>
  <si>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</si>
  <si>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</si>
  <si>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</si>
  <si>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</si>
  <si>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</si>
  <si>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</si>
  <si>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</si>
  <si>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</si>
  <si>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</si>
  <si>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</si>
  <si>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</si>
  <si>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</si>
  <si>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</si>
  <si>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</si>
  <si>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</si>
  <si>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</si>
  <si>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</si>
  <si>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</si>
  <si>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</si>
  <si>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</si>
  <si>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</si>
  <si>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</si>
  <si>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</si>
  <si>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</si>
  <si>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</si>
  <si>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</si>
  <si>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</si>
  <si>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</si>
  <si>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</si>
  <si>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</si>
  <si>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</si>
  <si>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</si>
  <si>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</si>
  <si>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</si>
  <si>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</si>
  <si>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</si>
  <si>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</si>
  <si>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</si>
  <si>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</si>
  <si>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</si>
  <si>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</si>
  <si>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</si>
  <si>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</si>
  <si>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</si>
  <si>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</si>
  <si>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</si>
  <si>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</si>
  <si>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</si>
  <si>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</si>
  <si>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</si>
  <si>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</si>
  <si>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</si>
  <si>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</si>
  <si>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</si>
  <si>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</si>
  <si>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</si>
  <si>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</si>
  <si>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</si>
  <si>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</si>
  <si>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</si>
  <si>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</si>
  <si>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</si>
  <si>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</si>
  <si>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</si>
  <si>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</si>
  <si>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</si>
  <si>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</si>
  <si>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</si>
  <si>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</si>
  <si>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</si>
  <si>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</si>
  <si>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</si>
  <si>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</si>
  <si>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</si>
  <si>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</si>
  <si>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</si>
  <si>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</si>
  <si>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</si>
  <si>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</si>
  <si>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</si>
  <si>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</si>
  <si>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</si>
  <si>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</si>
  <si>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</si>
  <si>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</si>
  <si>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</si>
  <si>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</si>
  <si>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</si>
  <si>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</si>
  <si>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</si>
  <si>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</si>
  <si>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</si>
  <si>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</si>
  <si>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</si>
  <si>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</si>
  <si>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</si>
  <si>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</si>
  <si>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</si>
  <si>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</si>
  <si>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</si>
  <si>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</si>
  <si>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</si>
  <si>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</si>
  <si>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</si>
  <si>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</si>
  <si>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</si>
  <si>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</si>
  <si>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</si>
  <si>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</si>
  <si>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</si>
  <si>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</si>
  <si>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</si>
  <si>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</si>
  <si>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</si>
  <si>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</si>
  <si>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</si>
  <si>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</si>
  <si>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</si>
  <si>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</si>
  <si>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</si>
  <si>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</si>
  <si>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</si>
  <si>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</si>
  <si>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</si>
  <si>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</si>
  <si>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</si>
  <si>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</si>
  <si>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</si>
  <si>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</si>
  <si>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</si>
  <si>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</si>
  <si>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</si>
  <si>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</si>
  <si>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</si>
  <si>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</si>
  <si>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</si>
  <si>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</si>
  <si>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</si>
  <si>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</si>
  <si>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</si>
  <si>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</si>
  <si>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</si>
  <si>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</si>
  <si>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</si>
  <si>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</si>
  <si>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</si>
  <si>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</si>
  <si>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</si>
  <si>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</si>
  <si>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</si>
  <si>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</si>
  <si>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</si>
  <si>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</si>
  <si>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</si>
  <si>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</si>
  <si>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</si>
  <si>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</si>
  <si>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</si>
  <si>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</si>
  <si>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</si>
  <si>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</si>
  <si>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</si>
  <si>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</si>
  <si>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</si>
  <si>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</si>
  <si>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</si>
  <si>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</si>
  <si>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</si>
  <si>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</si>
  <si>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</si>
  <si>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</si>
  <si>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</si>
  <si>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</si>
  <si>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</si>
  <si>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</si>
  <si>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</si>
  <si>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</si>
  <si>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</si>
  <si>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</si>
  <si>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</si>
  <si>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</si>
  <si>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</si>
  <si>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</si>
  <si>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</si>
  <si>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</si>
  <si>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</si>
  <si>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</si>
  <si>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</si>
  <si>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</si>
  <si>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</si>
  <si>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</si>
  <si>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</si>
  <si>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</si>
  <si>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</si>
  <si>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</si>
  <si>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</si>
  <si>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</si>
  <si>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</si>
  <si>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</si>
  <si>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</si>
  <si>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</si>
  <si>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</si>
  <si>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</si>
  <si>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</si>
  <si>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</si>
  <si>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</si>
  <si>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</si>
  <si>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</si>
  <si>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</si>
  <si>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</si>
  <si>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</si>
  <si>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</si>
  <si>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</si>
  <si>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</si>
  <si>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</si>
  <si>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</si>
  <si>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</si>
  <si>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</si>
  <si>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</si>
  <si>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</si>
  <si>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</si>
  <si>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</si>
  <si>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</si>
  <si>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</si>
  <si>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</si>
  <si>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</si>
  <si>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</si>
  <si>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</si>
  <si>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</si>
  <si>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</si>
  <si>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</si>
  <si>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</si>
  <si>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</si>
  <si>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</si>
  <si>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</si>
  <si>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</si>
  <si>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</si>
  <si>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</si>
  <si>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</si>
  <si>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</si>
  <si>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</si>
  <si>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</si>
  <si>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</si>
  <si>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</si>
  <si>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</si>
  <si>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</si>
  <si>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</si>
  <si>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</si>
  <si>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</si>
  <si>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</si>
  <si>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</si>
  <si>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</si>
  <si>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</si>
  <si>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</si>
  <si>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</si>
  <si>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</si>
  <si>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</si>
  <si>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</si>
  <si>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</si>
  <si>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</si>
  <si>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</si>
  <si>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</si>
  <si>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</si>
  <si>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</si>
  <si>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</si>
  <si>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</si>
  <si>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</si>
  <si>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</si>
  <si>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</si>
  <si>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</si>
  <si>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</si>
  <si>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</si>
  <si>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</si>
  <si>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</si>
  <si>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</si>
  <si>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</si>
  <si>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</si>
  <si>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</si>
  <si>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</si>
  <si>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</si>
  <si>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</si>
  <si>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</si>
  <si>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</si>
  <si>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</si>
  <si>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</si>
  <si>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</si>
  <si>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</si>
  <si>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</si>
  <si>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</si>
  <si>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</si>
  <si>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</si>
  <si>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</si>
  <si>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</si>
  <si>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</si>
  <si>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</si>
  <si>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</si>
  <si>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</si>
  <si>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</si>
  <si>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</si>
  <si>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</si>
  <si>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</si>
  <si>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</si>
  <si>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</si>
  <si>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</si>
  <si>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</si>
  <si>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</si>
  <si>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</si>
  <si>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</si>
  <si>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</si>
  <si>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</si>
  <si>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</si>
  <si>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</si>
  <si>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</si>
  <si>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</si>
  <si>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</si>
  <si>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</si>
  <si>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</si>
  <si>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</si>
  <si>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</si>
  <si>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</si>
  <si>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</si>
  <si>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</si>
  <si>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</si>
  <si>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</si>
  <si>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</si>
  <si>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</si>
  <si>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</si>
  <si>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</si>
  <si>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</si>
  <si>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</si>
  <si>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</si>
  <si>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</si>
  <si>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</si>
  <si>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</si>
  <si>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</si>
  <si>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</si>
  <si>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</si>
  <si>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</si>
  <si>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</si>
  <si>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</si>
  <si>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</si>
  <si>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</si>
  <si>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</si>
  <si>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</si>
  <si>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</si>
  <si>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</si>
  <si>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</si>
  <si>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</si>
  <si>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</si>
  <si>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</si>
  <si>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</si>
  <si>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</si>
  <si>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</si>
  <si>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</si>
  <si>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</si>
  <si>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</si>
  <si>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</si>
  <si>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</si>
  <si>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</si>
  <si>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</si>
  <si>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</si>
  <si>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</si>
  <si>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</si>
  <si>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</si>
  <si>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</si>
  <si>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</si>
  <si>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</si>
  <si>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</si>
  <si>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</si>
  <si>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</si>
  <si>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</si>
  <si>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</si>
  <si>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</si>
  <si>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</si>
  <si>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</si>
  <si>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</si>
  <si>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</si>
  <si>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</si>
  <si>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</si>
  <si>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</si>
  <si>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</si>
  <si>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</si>
  <si>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</si>
  <si>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</si>
  <si>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</si>
  <si>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</si>
  <si>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</si>
  <si>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</si>
  <si>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</si>
  <si>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</si>
  <si>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</si>
  <si>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</si>
  <si>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</si>
  <si>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</si>
  <si>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</si>
  <si>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</si>
  <si>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</si>
  <si>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</si>
  <si>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</si>
  <si>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</si>
  <si>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</si>
  <si>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</si>
  <si>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</si>
  <si>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</si>
  <si>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</si>
  <si>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</si>
  <si>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</si>
  <si>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</si>
  <si>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</si>
  <si>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</si>
  <si>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</si>
  <si>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</si>
  <si>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</si>
  <si>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</si>
  <si>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</si>
  <si>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</si>
  <si>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</si>
  <si>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</si>
  <si>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</si>
  <si>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</si>
  <si>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</si>
  <si>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</si>
  <si>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</si>
  <si>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</si>
  <si>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</si>
  <si>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</si>
  <si>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</si>
  <si>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</si>
  <si>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</si>
  <si>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</si>
  <si>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</si>
  <si>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</si>
  <si>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</si>
  <si>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</si>
  <si>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</si>
  <si>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</si>
  <si>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</si>
  <si>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</si>
  <si>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</si>
  <si>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</si>
  <si>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</si>
  <si>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</si>
  <si>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</si>
  <si>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</si>
  <si>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</si>
  <si>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</si>
  <si>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</si>
  <si>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</si>
  <si>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</si>
  <si>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</si>
  <si>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</si>
  <si>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</si>
  <si>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</si>
  <si>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</si>
  <si>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</si>
  <si>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</si>
  <si>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</si>
  <si>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</si>
  <si>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</si>
  <si>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</si>
  <si>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</si>
  <si>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</si>
  <si>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</si>
  <si>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</si>
  <si>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</si>
  <si>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</si>
  <si>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</si>
  <si>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</si>
  <si>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</si>
  <si>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</si>
  <si>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</si>
  <si>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</si>
  <si>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</si>
  <si>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</si>
  <si>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</si>
  <si>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</si>
  <si>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</si>
  <si>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</si>
  <si>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</si>
  <si>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</si>
  <si>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</si>
  <si>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</si>
  <si>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</si>
  <si>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</si>
  <si>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</si>
  <si>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</si>
  <si>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</si>
  <si>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</si>
  <si>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</si>
  <si>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</si>
  <si>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</si>
  <si>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</si>
  <si>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</si>
  <si>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</si>
  <si>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</si>
  <si>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</si>
  <si>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</si>
  <si>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</si>
  <si>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</si>
  <si>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</si>
  <si>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</si>
  <si>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</si>
  <si>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</si>
  <si>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</si>
  <si>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</si>
  <si>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</si>
  <si>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</si>
  <si>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</si>
  <si>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</si>
  <si>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</si>
  <si>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</si>
  <si>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</si>
  <si>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</si>
  <si>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</si>
  <si>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</si>
  <si>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</si>
  <si>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</si>
  <si>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</si>
  <si>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</si>
  <si>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</si>
  <si>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</si>
  <si>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</si>
  <si>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</si>
  <si>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</si>
  <si>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</si>
  <si>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</si>
  <si>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</si>
  <si>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</si>
  <si>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</si>
  <si>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</si>
  <si>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</si>
  <si>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</si>
  <si>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</si>
  <si>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</si>
  <si>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</si>
  <si>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</si>
  <si>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</si>
  <si>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</si>
  <si>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</si>
  <si>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</si>
  <si>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</si>
  <si>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</si>
  <si>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</si>
  <si>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</si>
  <si>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</si>
  <si>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</si>
  <si>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</si>
  <si>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</si>
  <si>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</si>
  <si>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</si>
  <si>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</si>
  <si>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</si>
  <si>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</si>
  <si>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</si>
  <si>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</si>
  <si>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</si>
  <si>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</si>
  <si>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</si>
  <si>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</si>
  <si>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</si>
  <si>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</si>
  <si>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</si>
  <si>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</si>
  <si>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</si>
  <si>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</si>
  <si>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</si>
  <si>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</si>
  <si>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</si>
  <si>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</si>
  <si>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</si>
  <si>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</si>
  <si>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</si>
  <si>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</si>
  <si>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</si>
  <si>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</si>
  <si>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</si>
  <si>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</si>
  <si>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</si>
  <si>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</si>
  <si>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</si>
  <si>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</si>
  <si>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</si>
  <si>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</si>
  <si>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</si>
  <si>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</si>
  <si>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</si>
  <si>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</si>
  <si>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</si>
  <si>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</si>
  <si>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</si>
  <si>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</si>
  <si>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</si>
  <si>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</si>
  <si>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</si>
  <si>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</si>
  <si>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</si>
  <si>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</si>
  <si>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</si>
  <si>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</si>
  <si>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</si>
  <si>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</si>
  <si>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</si>
  <si>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</si>
  <si>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</si>
  <si>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</si>
  <si>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</si>
  <si>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</si>
  <si>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</si>
  <si>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</si>
  <si>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</si>
  <si>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</si>
  <si>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</si>
  <si>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</si>
  <si>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</si>
  <si>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</si>
  <si>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</si>
  <si>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</si>
  <si>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</si>
  <si>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</si>
  <si>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</si>
  <si>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</si>
  <si>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</si>
  <si>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</si>
  <si>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</si>
  <si>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</si>
  <si>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</si>
  <si>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</si>
  <si>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</si>
  <si>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</si>
  <si>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</si>
  <si>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</si>
  <si>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</si>
  <si>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</si>
  <si>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</si>
  <si>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</si>
  <si>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</si>
  <si>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</si>
  <si>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</si>
  <si>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</si>
  <si>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</si>
  <si>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</si>
  <si>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</si>
  <si>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</si>
  <si>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</si>
  <si>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</si>
  <si>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</si>
  <si>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</si>
  <si>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</si>
  <si>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</si>
  <si>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</si>
  <si>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</si>
  <si>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</si>
  <si>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</si>
  <si>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</si>
  <si>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</si>
  <si>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</si>
  <si>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</si>
  <si>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</si>
  <si>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</si>
  <si>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</si>
  <si>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</si>
  <si>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</si>
  <si>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</si>
  <si>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</si>
  <si>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</si>
  <si>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</si>
  <si>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</si>
  <si>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</si>
  <si>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</si>
  <si>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</si>
  <si>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</si>
  <si>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</si>
  <si>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</si>
  <si>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</si>
  <si>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</si>
  <si>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</si>
  <si>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</si>
  <si>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</si>
  <si>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</si>
  <si>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</si>
  <si>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</si>
  <si>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</si>
  <si>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</si>
  <si>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</si>
  <si>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</si>
  <si>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</si>
  <si>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</si>
  <si>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</si>
  <si>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</si>
  <si>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</si>
  <si>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</si>
  <si>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</si>
  <si>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</si>
  <si>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</si>
  <si>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</si>
  <si>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</si>
  <si>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</si>
  <si>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</si>
  <si>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</si>
  <si>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</si>
  <si>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</si>
  <si>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</si>
  <si>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</si>
  <si>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</si>
  <si>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</si>
  <si>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</si>
  <si>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</si>
  <si>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</si>
  <si>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</si>
  <si>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</si>
  <si>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</si>
  <si>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</si>
  <si>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</si>
  <si>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</si>
  <si>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</si>
  <si>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</si>
  <si>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</si>
  <si>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</si>
  <si>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</si>
  <si>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</si>
  <si>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</si>
  <si>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</si>
  <si>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</si>
  <si>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</si>
  <si>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</si>
  <si>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</si>
  <si>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</si>
  <si>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</si>
  <si>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</si>
  <si>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</si>
  <si>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</si>
  <si>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</si>
  <si>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</si>
  <si>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</si>
  <si>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</si>
  <si>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</si>
  <si>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</si>
  <si>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</si>
  <si>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</si>
  <si>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</si>
  <si>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</si>
  <si>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</si>
  <si>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</si>
  <si>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</si>
  <si>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</si>
  <si>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</si>
  <si>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</si>
  <si>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</si>
  <si>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</si>
  <si>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</si>
  <si>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</si>
  <si>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</si>
  <si>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</si>
  <si>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</si>
  <si>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</si>
  <si>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</si>
  <si>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</si>
  <si>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</si>
  <si>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</si>
  <si>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</si>
  <si>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</si>
  <si>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</si>
  <si>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</si>
  <si>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</si>
  <si>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</si>
  <si>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</si>
  <si>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</si>
  <si>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</si>
  <si>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</si>
  <si>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</si>
  <si>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</si>
  <si>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</si>
  <si>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</si>
  <si>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</si>
  <si>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</si>
  <si>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</si>
  <si>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</si>
  <si>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</si>
  <si>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</si>
  <si>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</si>
  <si>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</si>
  <si>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</si>
  <si>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</si>
  <si>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</si>
  <si>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</si>
  <si>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</si>
  <si>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</si>
  <si>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</si>
  <si>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</si>
  <si>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</si>
  <si>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</si>
  <si>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</si>
  <si>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</si>
  <si>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</si>
  <si>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</si>
  <si>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</si>
  <si>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</si>
  <si>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</si>
  <si>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</si>
  <si>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</si>
  <si>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</si>
  <si>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</si>
  <si>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</si>
  <si>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</si>
  <si>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</si>
  <si>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</si>
  <si>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</si>
  <si>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</si>
  <si>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</si>
  <si>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</si>
  <si>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</si>
  <si>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</si>
  <si>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</si>
  <si>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</si>
  <si>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</si>
  <si>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</si>
  <si>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</si>
  <si>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</si>
  <si>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</si>
  <si>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</si>
  <si>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</si>
  <si>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</si>
  <si>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</si>
  <si>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</si>
  <si>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</si>
  <si>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</si>
  <si>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</si>
  <si>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</si>
  <si>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</si>
  <si>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</si>
  <si>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</si>
  <si>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</si>
  <si>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</si>
  <si>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</si>
  <si>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</si>
  <si>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</si>
  <si>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</si>
  <si>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</si>
  <si>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</si>
  <si>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</si>
  <si>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</si>
  <si>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</si>
  <si>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</si>
  <si>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</si>
  <si>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</si>
  <si>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</si>
  <si>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</si>
  <si>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</si>
  <si>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</si>
  <si>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</si>
  <si>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</si>
  <si>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</si>
  <si>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</si>
  <si>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</si>
  <si>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</si>
  <si>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</si>
  <si>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</si>
  <si>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</si>
  <si>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</si>
  <si>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</si>
  <si>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</si>
  <si>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</si>
  <si>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</si>
  <si>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</si>
  <si>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</si>
  <si>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</si>
  <si>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</si>
  <si>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</si>
  <si>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</si>
  <si>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</si>
  <si>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</si>
  <si>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</si>
  <si>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</si>
  <si>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</si>
  <si>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</si>
  <si>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</si>
  <si>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</si>
  <si>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</si>
  <si>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</si>
  <si>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</si>
  <si>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</si>
  <si>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</si>
  <si>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</si>
  <si>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</si>
  <si>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</si>
  <si>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</si>
  <si>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</si>
  <si>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</si>
  <si>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</si>
  <si>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</si>
  <si>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</si>
  <si>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</si>
  <si>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</si>
  <si>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</si>
  <si>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</si>
  <si>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</si>
  <si>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</si>
  <si>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</si>
  <si>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</si>
  <si>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</si>
  <si>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</si>
  <si>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</si>
  <si>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</si>
  <si>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</si>
  <si>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</si>
  <si>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</si>
  <si>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</si>
  <si>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</si>
  <si>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</si>
  <si>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</si>
  <si>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</si>
  <si>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</si>
  <si>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</si>
  <si>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</si>
  <si>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</si>
  <si>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</si>
  <si>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</si>
  <si>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</si>
  <si>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</si>
  <si>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</si>
  <si>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</si>
  <si>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</si>
  <si>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</si>
  <si>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</si>
  <si>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</si>
  <si>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</si>
  <si>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</si>
  <si>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</si>
  <si>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</si>
  <si>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</si>
  <si>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</si>
  <si>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</si>
  <si>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</si>
  <si>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</si>
  <si>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</si>
  <si>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</si>
  <si>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</si>
  <si>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</si>
  <si>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</si>
  <si>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</si>
  <si>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</si>
  <si>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</si>
  <si>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</si>
  <si>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</si>
  <si>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</si>
  <si>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</si>
  <si>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</si>
  <si>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</si>
  <si>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</si>
  <si>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</si>
  <si>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</si>
  <si>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</si>
  <si>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</si>
  <si>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</si>
  <si>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</si>
  <si>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</si>
  <si>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</si>
  <si>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</si>
  <si>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</si>
  <si>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</si>
  <si>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</si>
  <si>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</si>
  <si>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</si>
  <si>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</si>
  <si>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</si>
  <si>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</si>
  <si>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</si>
  <si>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</si>
  <si>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</si>
  <si>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</si>
  <si>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</si>
  <si>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</si>
  <si>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</si>
  <si>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</si>
  <si>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</si>
  <si>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</si>
  <si>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</si>
  <si>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</si>
  <si>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</si>
  <si>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</si>
  <si>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</si>
  <si>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</si>
  <si>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</si>
  <si>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</si>
  <si>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</si>
  <si>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</si>
  <si>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</si>
  <si>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</si>
  <si>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</si>
  <si>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</si>
  <si>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</si>
  <si>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</si>
  <si>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</si>
  <si>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</si>
  <si>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</si>
  <si>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</si>
  <si>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</si>
  <si>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</si>
  <si>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</si>
  <si>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</si>
  <si>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</si>
  <si>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</si>
  <si>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</si>
  <si>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</si>
  <si>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</si>
  <si>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</si>
  <si>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</si>
  <si>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</si>
  <si>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</si>
  <si>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</si>
  <si>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</si>
  <si>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</si>
  <si>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</si>
  <si>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</si>
  <si>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</si>
  <si>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</si>
  <si>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</si>
  <si>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</si>
  <si>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</si>
  <si>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</si>
  <si>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</si>
  <si>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</si>
  <si>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</si>
  <si>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</si>
  <si>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</si>
  <si>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</si>
  <si>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</si>
  <si>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</si>
  <si>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</si>
  <si>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</si>
  <si>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</si>
  <si>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</si>
  <si>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</si>
  <si>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</si>
  <si>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</si>
  <si>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</si>
  <si>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</si>
  <si>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</si>
  <si>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</si>
  <si>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</si>
  <si>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</si>
  <si>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</si>
  <si>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</si>
  <si>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</si>
  <si>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</si>
  <si>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</si>
  <si>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</si>
  <si>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</si>
  <si>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</si>
  <si>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</si>
  <si>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</si>
  <si>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</si>
  <si>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</si>
  <si>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</si>
  <si>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</si>
  <si>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</si>
  <si>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</si>
  <si>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</si>
  <si>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</si>
  <si>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</si>
  <si>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</si>
  <si>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</si>
  <si>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</si>
  <si>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</si>
  <si>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</si>
  <si>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</si>
  <si>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</si>
  <si>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</si>
  <si>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</si>
  <si>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</si>
  <si>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</si>
  <si>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</si>
  <si>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</si>
  <si>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</si>
  <si>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</si>
  <si>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</si>
  <si>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</si>
  <si>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</si>
  <si>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</si>
  <si>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</si>
  <si>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</si>
  <si>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</si>
  <si>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</si>
  <si>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</si>
  <si>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</si>
  <si>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</si>
  <si>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</si>
  <si>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</si>
  <si>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</si>
  <si>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</si>
  <si>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</si>
  <si>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</si>
  <si>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</si>
  <si>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</si>
  <si>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</si>
  <si>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</si>
  <si>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</si>
  <si>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</si>
  <si>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</si>
  <si>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</si>
  <si>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</si>
  <si>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</si>
  <si>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</si>
  <si>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</si>
  <si>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</si>
  <si>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</si>
  <si>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</si>
  <si>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</si>
  <si>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</si>
  <si>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</si>
  <si>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</si>
  <si>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</si>
  <si>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</si>
  <si>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</si>
  <si>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</si>
  <si>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</si>
  <si>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</si>
  <si>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</si>
  <si>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</si>
  <si>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</si>
  <si>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</si>
  <si>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</si>
  <si>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</si>
  <si>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</si>
  <si>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</si>
  <si>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</si>
  <si>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</si>
  <si>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</si>
  <si>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</si>
  <si>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</si>
  <si>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</si>
  <si>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</si>
  <si>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</si>
  <si>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</si>
  <si>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</si>
  <si>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</si>
  <si>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</si>
  <si>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</si>
  <si>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</si>
  <si>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</si>
  <si>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</si>
  <si>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</si>
  <si>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</si>
  <si>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</si>
  <si>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</si>
  <si>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</si>
  <si>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</si>
  <si>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</si>
  <si>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</si>
  <si>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</si>
  <si>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</si>
  <si>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</si>
  <si>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</si>
  <si>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</si>
  <si>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</si>
  <si>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</si>
  <si>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</si>
  <si>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</si>
  <si>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</si>
  <si>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</si>
  <si>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</si>
  <si>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</si>
  <si>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</si>
  <si>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</si>
  <si>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</si>
  <si>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</si>
  <si>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</si>
  <si>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</si>
  <si>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</si>
  <si>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</si>
  <si>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</si>
  <si>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</si>
  <si>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</si>
  <si>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</si>
  <si>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</si>
  <si>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</si>
  <si>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</si>
  <si>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</si>
  <si>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</si>
  <si>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</si>
  <si>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</si>
  <si>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</si>
  <si>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</si>
  <si>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</si>
  <si>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</si>
  <si>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</si>
  <si>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</si>
  <si>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</si>
  <si>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</si>
  <si>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</si>
  <si>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</si>
  <si>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</si>
  <si>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</si>
  <si>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</si>
  <si>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</si>
  <si>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</si>
  <si>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</si>
  <si>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</si>
  <si>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</si>
  <si>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</si>
  <si>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</si>
  <si>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</si>
  <si>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</si>
  <si>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</si>
  <si>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</si>
  <si>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</si>
  <si>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</si>
  <si>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</si>
  <si>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</si>
  <si>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</si>
  <si>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</si>
  <si>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</si>
  <si>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</si>
  <si>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</si>
  <si>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</si>
  <si>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</si>
  <si>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</si>
  <si>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</si>
  <si>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</si>
  <si>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</si>
  <si>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</si>
  <si>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</si>
  <si>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</si>
  <si>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</si>
  <si>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</si>
  <si>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</si>
  <si>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</si>
  <si>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</si>
  <si>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</si>
  <si>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</si>
  <si>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</si>
  <si>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</si>
  <si>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</si>
  <si>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</si>
  <si>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</si>
  <si>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</si>
  <si>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</si>
  <si>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</si>
  <si>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</si>
  <si>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</si>
  <si>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</si>
  <si>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</si>
  <si>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</si>
  <si>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</si>
  <si>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</si>
  <si>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</si>
  <si>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</si>
  <si>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</si>
  <si>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</si>
  <si>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</si>
  <si>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</si>
  <si>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</si>
  <si>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</si>
  <si>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</si>
  <si>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</si>
  <si>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</si>
  <si>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</si>
  <si>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</si>
  <si>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</si>
  <si>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</si>
  <si>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</si>
  <si>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</si>
  <si>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</si>
  <si>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</si>
  <si>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</si>
  <si>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</si>
  <si>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</si>
  <si>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</si>
  <si>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</si>
  <si>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</si>
  <si>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</si>
  <si>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</si>
  <si>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</si>
  <si>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</si>
  <si>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</si>
  <si>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</si>
  <si>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</si>
  <si>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</si>
  <si>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</si>
  <si>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</si>
  <si>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</si>
  <si>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</si>
  <si>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</si>
  <si>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</si>
  <si>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</si>
  <si>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</si>
  <si>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</si>
  <si>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</si>
  <si>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</si>
  <si>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</si>
  <si>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</si>
  <si>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</si>
  <si>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</si>
  <si>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</si>
  <si>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</si>
  <si>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</si>
  <si>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</si>
  <si>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</si>
  <si>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</si>
  <si>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</si>
  <si>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</si>
  <si>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</si>
  <si>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</si>
  <si>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</si>
  <si>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</si>
  <si>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</si>
  <si>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</si>
  <si>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</si>
  <si>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</si>
  <si>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</si>
  <si>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</si>
  <si>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</si>
  <si>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</si>
  <si>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</si>
  <si>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</si>
  <si>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</si>
  <si>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</si>
  <si>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</si>
  <si>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</si>
  <si>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</si>
  <si>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</si>
  <si>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</si>
  <si>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</si>
  <si>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</si>
  <si>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</si>
  <si>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</si>
  <si>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</si>
  <si>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</si>
  <si>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</si>
  <si>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</si>
  <si>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</si>
  <si>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</si>
  <si>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</si>
  <si>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</si>
  <si>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</si>
  <si>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</si>
  <si>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</si>
  <si>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</si>
  <si>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</si>
  <si>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</si>
  <si>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</si>
  <si>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</si>
  <si>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</si>
  <si>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</si>
  <si>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</si>
  <si>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</si>
  <si>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</si>
  <si>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</si>
  <si>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</si>
  <si>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</si>
  <si>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</si>
  <si>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</si>
  <si>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</si>
  <si>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</si>
  <si>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</si>
  <si>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</si>
  <si>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</si>
  <si>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</si>
  <si>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</si>
  <si>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</si>
  <si>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</si>
  <si>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</si>
  <si>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</si>
  <si>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</si>
  <si>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</si>
  <si>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</si>
  <si>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</si>
  <si>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</si>
  <si>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</si>
  <si>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</si>
  <si>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</si>
  <si>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</si>
  <si>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</si>
  <si>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</si>
  <si>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</si>
  <si>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</si>
  <si>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</si>
  <si>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</si>
  <si>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</si>
  <si>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</si>
  <si>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</si>
  <si>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</si>
  <si>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</si>
  <si>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</si>
  <si>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</si>
  <si>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</si>
  <si>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</si>
  <si>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</si>
  <si>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</si>
  <si>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</si>
  <si>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</si>
  <si>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</si>
  <si>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</si>
  <si>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</si>
  <si>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</si>
  <si>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</si>
  <si>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</si>
  <si>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</si>
  <si>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</si>
  <si>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</si>
  <si>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</si>
  <si>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</si>
  <si>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</si>
  <si>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</si>
  <si>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</si>
  <si>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</si>
  <si>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</si>
  <si>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</si>
  <si>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</si>
  <si>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</si>
  <si>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</si>
  <si>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</si>
  <si>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</si>
  <si>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</si>
  <si>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</si>
  <si>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</si>
  <si>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</si>
  <si>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</si>
  <si>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</si>
  <si>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</si>
  <si>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</si>
  <si>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</si>
  <si>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</si>
  <si>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</si>
  <si>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</si>
  <si>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</si>
  <si>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</si>
  <si>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</si>
  <si>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</si>
  <si>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</si>
  <si>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</si>
  <si>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</si>
  <si>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</si>
  <si>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</si>
  <si>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</si>
  <si>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</si>
  <si>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</si>
  <si>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</si>
  <si>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</si>
  <si>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</si>
  <si>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</si>
  <si>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</si>
  <si>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</si>
  <si>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</si>
  <si>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</si>
  <si>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</si>
  <si>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</si>
  <si>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</si>
  <si>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</si>
  <si>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</si>
  <si>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</si>
  <si>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</si>
  <si>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</si>
  <si>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</si>
  <si>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</si>
  <si>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</si>
  <si>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</si>
  <si>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</si>
  <si>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</si>
  <si>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</si>
  <si>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</si>
  <si>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</si>
  <si>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</si>
  <si>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</si>
  <si>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</si>
  <si>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</si>
  <si>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</si>
  <si>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</si>
  <si>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</si>
  <si>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</si>
  <si>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</si>
  <si>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</si>
  <si>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</si>
  <si>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</si>
  <si>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</si>
  <si>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</si>
  <si>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</si>
  <si>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</si>
  <si>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</si>
  <si>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</si>
  <si>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</si>
  <si>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</si>
  <si>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</si>
  <si>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</si>
  <si>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</si>
  <si>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</si>
  <si>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</si>
  <si>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</si>
  <si>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</si>
  <si>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</si>
  <si>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</si>
  <si>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</si>
  <si>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</si>
  <si>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</si>
  <si>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</si>
  <si>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</si>
  <si>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</si>
  <si>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</si>
  <si>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</si>
  <si>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</si>
  <si>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</si>
  <si>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</si>
  <si>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</si>
  <si>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</si>
  <si>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</si>
  <si>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</si>
  <si>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</si>
  <si>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</si>
  <si>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</si>
  <si>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</si>
  <si>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</si>
  <si>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</si>
  <si>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</si>
  <si>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</si>
  <si>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</si>
  <si>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</si>
  <si>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</si>
  <si>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</si>
  <si>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</si>
  <si>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</si>
  <si>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</si>
  <si>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</si>
  <si>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</si>
  <si>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</si>
  <si>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</si>
  <si>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</si>
  <si>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</si>
  <si>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</si>
  <si>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</si>
  <si>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</si>
  <si>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</si>
  <si>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</si>
  <si>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</si>
  <si>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</si>
  <si>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</si>
  <si>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</si>
  <si>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</si>
  <si>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</si>
  <si>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</si>
  <si>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</si>
  <si>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</si>
  <si>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</si>
  <si>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</si>
  <si>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</si>
  <si>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</si>
  <si>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</si>
  <si>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</si>
  <si>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</si>
  <si>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</si>
  <si>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</si>
  <si>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</si>
  <si>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</si>
  <si>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</si>
  <si>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</si>
  <si>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</si>
  <si>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</si>
  <si>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</si>
  <si>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</si>
  <si>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</si>
  <si>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</si>
  <si>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</si>
  <si>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</si>
  <si>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</si>
  <si>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</si>
  <si>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</si>
  <si>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</si>
  <si>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</si>
  <si>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</si>
  <si>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</si>
  <si>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</si>
  <si>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</si>
  <si>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</si>
  <si>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</si>
  <si>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</si>
  <si>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</si>
  <si>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</si>
  <si>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</si>
  <si>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</si>
  <si>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</si>
  <si>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</si>
  <si>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</si>
  <si>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</si>
  <si>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</si>
  <si>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</si>
  <si>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</si>
  <si>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</si>
  <si>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</si>
  <si>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</si>
  <si>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</si>
  <si>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</si>
  <si>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</si>
  <si>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</si>
  <si>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</si>
  <si>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</si>
  <si>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</si>
  <si>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</si>
  <si>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</si>
  <si>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</si>
  <si>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</si>
  <si>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</si>
  <si>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</si>
  <si>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</si>
  <si>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</si>
  <si>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</si>
  <si>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</si>
  <si>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</si>
  <si>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</si>
  <si>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</si>
  <si>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</si>
  <si>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</si>
  <si>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</si>
  <si>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</si>
  <si>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</si>
  <si>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</si>
  <si>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</si>
  <si>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</si>
  <si>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</si>
  <si>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</si>
  <si>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</si>
  <si>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</si>
  <si>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</si>
  <si>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</si>
  <si>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</si>
  <si>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</si>
  <si>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</si>
  <si>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</si>
  <si>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</si>
  <si>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</si>
  <si>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</si>
  <si>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</si>
  <si>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</si>
  <si>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</si>
  <si>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</si>
  <si>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</si>
  <si>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</si>
  <si>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</si>
  <si>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</si>
  <si>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</si>
  <si>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</si>
  <si>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</si>
  <si>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</si>
  <si>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</si>
  <si>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</si>
  <si>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</si>
  <si>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</si>
  <si>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</si>
  <si>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</si>
  <si>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</si>
  <si>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</si>
  <si>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</si>
  <si>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</si>
  <si>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</si>
  <si>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</si>
  <si>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</si>
  <si>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</si>
  <si>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</si>
  <si>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</si>
  <si>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</si>
  <si>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</si>
  <si>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</si>
  <si>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</si>
  <si>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</si>
  <si>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</si>
  <si>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</si>
  <si>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</si>
  <si>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</si>
  <si>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</si>
  <si>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</si>
  <si>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</si>
  <si>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</si>
  <si>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</si>
  <si>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</si>
  <si>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</si>
  <si>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</si>
  <si>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</si>
  <si>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</si>
  <si>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</si>
  <si>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</si>
  <si>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</si>
  <si>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</si>
  <si>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</si>
  <si>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</si>
  <si>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</si>
  <si>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</si>
  <si>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</si>
  <si>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</si>
  <si>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</si>
  <si>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</si>
  <si>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</si>
  <si>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</si>
  <si>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</si>
  <si>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</si>
  <si>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</si>
  <si>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</si>
  <si>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</si>
  <si>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</si>
  <si>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</si>
  <si>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</si>
  <si>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</si>
  <si>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</si>
  <si>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</si>
  <si>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</si>
  <si>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</si>
  <si>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</si>
  <si>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</si>
  <si>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</si>
  <si>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</si>
  <si>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</si>
  <si>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</si>
  <si>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</si>
  <si>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</si>
  <si>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</si>
  <si>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</si>
  <si>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</si>
  <si>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</si>
  <si>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</si>
  <si>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</si>
  <si>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</si>
  <si>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</si>
  <si>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</si>
  <si>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</si>
  <si>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</si>
  <si>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</si>
  <si>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</si>
  <si>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</si>
  <si>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</si>
  <si>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</si>
  <si>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</si>
  <si>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</si>
  <si>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</si>
  <si>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</si>
  <si>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</si>
  <si>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</si>
  <si>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</si>
  <si>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</si>
  <si>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</si>
  <si>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</si>
  <si>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</si>
  <si>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</si>
  <si>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</si>
  <si>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</si>
  <si>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</si>
  <si>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</si>
  <si>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</si>
  <si>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</si>
  <si>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</si>
  <si>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</si>
  <si>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</si>
  <si>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</si>
  <si>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</si>
  <si>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</si>
  <si>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</si>
  <si>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</si>
  <si>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</si>
  <si>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</si>
  <si>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</si>
  <si>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</si>
  <si>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</si>
  <si>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</si>
  <si>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</si>
  <si>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</si>
  <si>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</si>
  <si>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</si>
  <si>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</si>
  <si>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</si>
  <si>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</si>
  <si>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</si>
  <si>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</si>
  <si>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</si>
  <si>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</si>
  <si>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</si>
  <si>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</si>
  <si>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</si>
  <si>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</si>
  <si>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</si>
  <si>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</si>
  <si>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</si>
  <si>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</si>
  <si>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</si>
  <si>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</si>
  <si>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</si>
  <si>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</si>
  <si>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</si>
  <si>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</si>
  <si>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</si>
  <si>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</si>
  <si>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</si>
  <si>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</si>
  <si>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</si>
  <si>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</si>
  <si>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</si>
  <si>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</si>
  <si>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</si>
  <si>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</si>
  <si>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</si>
  <si>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</si>
  <si>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</si>
  <si>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</si>
  <si>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</si>
  <si>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</si>
  <si>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</si>
  <si>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</si>
  <si>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</si>
  <si>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</si>
  <si>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</si>
  <si>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</si>
  <si>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</si>
  <si>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</si>
  <si>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</si>
  <si>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</si>
  <si>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</si>
  <si>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</si>
  <si>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</si>
  <si>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</si>
  <si>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</si>
  <si>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</si>
  <si>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</si>
  <si>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</si>
  <si>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</si>
  <si>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</si>
  <si>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</si>
  <si>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</si>
  <si>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</si>
  <si>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</si>
  <si>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</si>
  <si>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</si>
  <si>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</si>
  <si>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</si>
  <si>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</si>
  <si>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</si>
  <si>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</si>
  <si>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</si>
  <si>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</si>
  <si>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</si>
  <si>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</si>
  <si>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</si>
  <si>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</si>
  <si>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</si>
  <si>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</si>
  <si>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</si>
  <si>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</si>
  <si>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</si>
  <si>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</si>
  <si>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</si>
  <si>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</si>
  <si>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</si>
  <si>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</si>
  <si>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</si>
  <si>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</si>
  <si>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</si>
  <si>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</si>
  <si>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</si>
  <si>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</si>
  <si>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</si>
  <si>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</si>
  <si>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</si>
  <si>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</si>
  <si>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</si>
  <si>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</si>
  <si>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</si>
  <si>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</si>
  <si>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</si>
  <si>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</si>
  <si>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</si>
  <si>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</si>
  <si>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</si>
  <si>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</si>
  <si>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</si>
  <si>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</si>
  <si>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</si>
  <si>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</si>
  <si>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</si>
  <si>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</si>
  <si>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</si>
  <si>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</si>
  <si>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</si>
  <si>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</si>
  <si>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</si>
  <si>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</si>
  <si>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</si>
  <si>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</si>
  <si>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</si>
  <si>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</si>
  <si>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</si>
  <si>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</si>
  <si>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</si>
  <si>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</si>
  <si>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</si>
  <si>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</si>
  <si>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</si>
  <si>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</si>
  <si>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</si>
  <si>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</si>
  <si>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</si>
  <si>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</si>
  <si>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</si>
  <si>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</si>
  <si>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</si>
  <si>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</si>
  <si>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</si>
  <si>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</si>
  <si>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</si>
  <si>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</si>
  <si>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</si>
  <si>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</si>
  <si>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</si>
  <si>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</si>
  <si>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</si>
  <si>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</si>
  <si>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</si>
  <si>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</si>
  <si>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</si>
  <si>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</si>
  <si>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</si>
  <si>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</si>
  <si>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</si>
  <si>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</si>
  <si>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</si>
  <si>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</si>
  <si>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</si>
  <si>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</si>
  <si>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</si>
  <si>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</si>
  <si>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</si>
  <si>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</si>
  <si>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</si>
  <si>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</si>
  <si>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</si>
  <si>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</si>
  <si>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</si>
  <si>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</si>
  <si>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</si>
  <si>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</si>
  <si>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</si>
  <si>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</si>
  <si>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</si>
  <si>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</si>
  <si>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</si>
  <si>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</si>
  <si>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</si>
  <si>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</si>
  <si>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</si>
  <si>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</si>
  <si>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</si>
  <si>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</si>
  <si>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</si>
  <si>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</si>
  <si>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</si>
  <si>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</si>
  <si>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</si>
  <si>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</si>
  <si>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</si>
  <si>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</si>
  <si>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</si>
  <si>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</si>
  <si>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</si>
  <si>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</si>
  <si>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</si>
  <si>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</si>
  <si>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</si>
  <si>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</si>
  <si>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</si>
  <si>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</si>
  <si>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</si>
  <si>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</si>
  <si>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</si>
  <si>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</si>
  <si>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</si>
  <si>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</si>
  <si>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</si>
  <si>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</si>
  <si>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</si>
  <si>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</si>
  <si>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</si>
  <si>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</si>
  <si>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</si>
  <si>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</si>
  <si>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</si>
  <si>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</si>
  <si>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</si>
  <si>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</si>
  <si>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</si>
  <si>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</si>
  <si>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</si>
  <si>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</si>
  <si>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</si>
  <si>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</si>
  <si>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</si>
  <si>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</si>
  <si>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</si>
  <si>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</si>
  <si>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</si>
  <si>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</si>
  <si>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</si>
  <si>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</si>
  <si>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</si>
  <si>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</si>
  <si>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</si>
  <si>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</si>
  <si>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</si>
  <si>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</si>
  <si>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</si>
  <si>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</si>
  <si>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</si>
  <si>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</si>
  <si>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</si>
  <si>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</si>
  <si>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</si>
  <si>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</si>
  <si>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</si>
  <si>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</si>
  <si>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</si>
  <si>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</si>
  <si>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</si>
  <si>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</si>
  <si>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</si>
  <si>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</si>
  <si>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</si>
  <si>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</si>
  <si>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</si>
  <si>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</si>
  <si>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</si>
  <si>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</si>
  <si>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</si>
  <si>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</si>
  <si>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</si>
  <si>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</si>
  <si>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</si>
  <si>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</si>
  <si>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</si>
  <si>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</si>
  <si>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</si>
  <si>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</si>
  <si>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</si>
  <si>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</si>
  <si>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</si>
  <si>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</si>
  <si>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</si>
  <si>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</si>
  <si>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</si>
  <si>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</si>
  <si>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</si>
  <si>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</si>
  <si>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</si>
  <si>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</si>
  <si>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</si>
  <si>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</si>
  <si>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</si>
  <si>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</si>
  <si>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</si>
  <si>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</si>
  <si>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</si>
  <si>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</si>
  <si>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</si>
  <si>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</si>
  <si>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</si>
  <si>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</si>
  <si>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</si>
  <si>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</si>
  <si>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</si>
  <si>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</si>
  <si>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</si>
  <si>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</si>
  <si>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</si>
  <si>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</si>
  <si>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</si>
  <si>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</si>
  <si>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</si>
  <si>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</si>
  <si>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</si>
  <si>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</si>
  <si>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</si>
  <si>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</si>
  <si>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</si>
  <si>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</si>
  <si>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</si>
  <si>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</si>
  <si>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</si>
  <si>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</si>
  <si>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</si>
  <si>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</si>
  <si>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</si>
  <si>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</si>
  <si>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</si>
  <si>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</si>
  <si>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</si>
  <si>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</si>
  <si>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</si>
  <si>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</si>
  <si>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</si>
  <si>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</si>
  <si>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</si>
  <si>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</si>
  <si>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</si>
  <si>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</si>
  <si>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</si>
  <si>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</si>
  <si>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</si>
  <si>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</si>
  <si>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</si>
  <si>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</si>
  <si>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</si>
  <si>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</si>
  <si>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</si>
  <si>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</si>
  <si>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</si>
  <si>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</si>
  <si>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</si>
  <si>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</si>
  <si>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</si>
  <si>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</si>
  <si>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</si>
  <si>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</si>
  <si>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</si>
  <si>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</si>
  <si>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</si>
  <si>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</si>
  <si>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</si>
  <si>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</si>
  <si>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</si>
  <si>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</si>
  <si>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</si>
  <si>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</si>
  <si>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</si>
  <si>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</si>
  <si>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</si>
  <si>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</si>
  <si>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</si>
  <si>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</si>
  <si>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</si>
  <si>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</si>
  <si>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</si>
  <si>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</si>
  <si>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</si>
  <si>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</si>
  <si>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</si>
  <si>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</si>
  <si>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</si>
  <si>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</si>
  <si>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</si>
  <si>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</si>
  <si>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</si>
  <si>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</si>
  <si>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</si>
  <si>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</si>
  <si>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</si>
  <si>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</si>
  <si>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</si>
  <si>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</si>
  <si>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</si>
  <si>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</si>
  <si>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</si>
  <si>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</si>
  <si>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</si>
  <si>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</si>
  <si>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</si>
  <si>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</si>
  <si>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</si>
  <si>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</si>
  <si>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</si>
  <si>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</si>
  <si>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</si>
  <si>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</si>
  <si>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</si>
  <si>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</si>
  <si>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</si>
  <si>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</si>
  <si>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</si>
  <si>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</si>
  <si>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</si>
  <si>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</si>
  <si>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</si>
  <si>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</si>
  <si>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</si>
  <si>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</si>
  <si>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</si>
  <si>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</si>
  <si>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</si>
  <si>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</si>
  <si>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</si>
  <si>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</si>
  <si>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</si>
  <si>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</si>
  <si>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</si>
  <si>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</si>
  <si>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</si>
  <si>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</si>
  <si>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</si>
  <si>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</si>
  <si>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</si>
  <si>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</si>
  <si>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</si>
  <si>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</si>
  <si>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</si>
  <si>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</si>
  <si>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</si>
  <si>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</si>
  <si>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</si>
  <si>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</si>
  <si>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</si>
  <si>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</si>
  <si>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</si>
  <si>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</si>
  <si>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</si>
  <si>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</si>
  <si>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</si>
  <si>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</si>
  <si>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</si>
  <si>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</si>
  <si>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</si>
  <si>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</si>
  <si>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</si>
  <si>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</si>
  <si>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</si>
  <si>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</si>
  <si>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</si>
  <si>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</si>
  <si>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</si>
  <si>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</si>
  <si>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</si>
  <si>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</si>
  <si>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</si>
  <si>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</si>
  <si>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</si>
  <si>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</si>
  <si>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</si>
  <si>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</si>
  <si>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</si>
  <si>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</si>
  <si>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</si>
  <si>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</si>
  <si>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</si>
  <si>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</si>
  <si>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</si>
  <si>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</si>
  <si>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</si>
  <si>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</si>
  <si>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</si>
  <si>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</si>
  <si>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</si>
  <si>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</si>
  <si>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</si>
  <si>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</si>
  <si>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</si>
  <si>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</si>
  <si>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</si>
  <si>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</si>
  <si>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</si>
  <si>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</si>
  <si>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</si>
  <si>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</si>
  <si>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</si>
  <si>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</si>
  <si>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</si>
  <si>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</si>
  <si>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</si>
  <si>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</si>
  <si>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</si>
  <si>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</si>
  <si>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</si>
  <si>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</si>
  <si>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</si>
  <si>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</si>
  <si>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</si>
  <si>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</si>
  <si>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</si>
  <si>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</si>
  <si>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</si>
  <si>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</si>
  <si>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</si>
  <si>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</si>
  <si>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</si>
  <si>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</si>
  <si>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</si>
  <si>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</si>
  <si>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</si>
  <si>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</si>
  <si>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</si>
  <si>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</si>
  <si>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</si>
  <si>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</si>
  <si>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</si>
  <si>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</si>
  <si>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</si>
  <si>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</si>
  <si>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</si>
  <si>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</si>
  <si>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</si>
  <si>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</si>
  <si>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</si>
  <si>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</si>
  <si>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</si>
  <si>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</si>
  <si>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</si>
  <si>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</si>
  <si>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</si>
  <si>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</si>
  <si>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</si>
  <si>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</si>
  <si>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</si>
  <si>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</si>
  <si>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</si>
  <si>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</si>
  <si>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</si>
  <si>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</si>
  <si>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</si>
  <si>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</si>
  <si>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</si>
  <si>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</si>
  <si>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</si>
  <si>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</si>
  <si>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</si>
  <si>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</si>
  <si>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</si>
  <si>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</si>
  <si>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</si>
  <si>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</si>
  <si>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</si>
  <si>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</si>
  <si>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</si>
  <si>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</si>
  <si>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</si>
  <si>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</si>
  <si>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</si>
  <si>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</si>
  <si>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</si>
  <si>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</si>
  <si>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</si>
  <si>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</si>
  <si>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</si>
  <si>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</si>
  <si>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</si>
  <si>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</si>
  <si>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</si>
  <si>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</si>
  <si>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</si>
  <si>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</si>
  <si>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</si>
  <si>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</si>
  <si>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</si>
  <si>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</si>
  <si>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</si>
  <si>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</si>
  <si>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</si>
  <si>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</si>
  <si>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</si>
  <si>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</si>
  <si>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</si>
  <si>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</si>
  <si>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</si>
  <si>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</si>
  <si>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</si>
  <si>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</si>
  <si>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</si>
  <si>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</si>
  <si>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</si>
  <si>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</si>
  <si>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</si>
  <si>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</si>
  <si>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</si>
  <si>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</si>
  <si>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</si>
  <si>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</si>
  <si>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</si>
  <si>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</si>
  <si>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</si>
  <si>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</si>
  <si>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</si>
  <si>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</si>
  <si>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</si>
  <si>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</si>
  <si>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</si>
  <si>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</si>
  <si>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</si>
  <si>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</si>
  <si>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</si>
  <si>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</si>
  <si>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</si>
  <si>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</si>
  <si>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</si>
  <si>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</si>
  <si>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</si>
  <si>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</si>
  <si>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</si>
  <si>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</si>
  <si>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</si>
  <si>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</si>
  <si>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</si>
  <si>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</si>
  <si>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</si>
  <si>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</si>
  <si>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</si>
  <si>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</si>
  <si>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</si>
  <si>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</si>
  <si>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</si>
  <si>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</si>
  <si>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</si>
  <si>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</si>
  <si>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</si>
  <si>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</si>
  <si>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</si>
  <si>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</si>
  <si>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</si>
  <si>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</si>
  <si>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</si>
  <si>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</si>
  <si>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</si>
  <si>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</si>
  <si>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</si>
  <si>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</si>
  <si>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</si>
  <si>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</si>
  <si>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</si>
  <si>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</si>
  <si>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</si>
  <si>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</si>
  <si>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</si>
  <si>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</si>
  <si>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</si>
  <si>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</si>
  <si>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</si>
  <si>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</si>
  <si>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</si>
  <si>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</si>
  <si>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</si>
  <si>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</si>
  <si>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</si>
  <si>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</si>
  <si>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</si>
  <si>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</si>
  <si>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</si>
  <si>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</si>
  <si>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</si>
  <si>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</si>
  <si>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</si>
  <si>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</si>
  <si>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</si>
  <si>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</si>
  <si>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</si>
  <si>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</si>
  <si>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</si>
  <si>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</si>
  <si>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</si>
  <si>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</si>
  <si>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</si>
  <si>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</si>
  <si>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</si>
  <si>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</si>
  <si>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</si>
  <si>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</si>
  <si>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</si>
  <si>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</si>
  <si>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</si>
  <si>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</si>
  <si>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</si>
  <si>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</si>
  <si>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</si>
  <si>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</si>
  <si>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</si>
  <si>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</si>
  <si>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</si>
  <si>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</si>
  <si>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</si>
  <si>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</si>
  <si>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</si>
  <si>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</si>
  <si>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</si>
  <si>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</si>
  <si>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</si>
  <si>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</si>
  <si>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</si>
  <si>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</si>
  <si>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</si>
  <si>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</si>
  <si>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</si>
  <si>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</si>
  <si>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</si>
  <si>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</si>
  <si>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</si>
  <si>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</si>
  <si>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</si>
  <si>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</si>
  <si>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</si>
  <si>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</si>
  <si>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</si>
  <si>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</si>
  <si>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</si>
  <si>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</si>
  <si>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</si>
  <si>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</si>
  <si>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</si>
  <si>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</si>
  <si>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</si>
  <si>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</si>
  <si>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</si>
  <si>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</si>
  <si>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</si>
  <si>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</si>
  <si>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</si>
  <si>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</si>
  <si>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</si>
  <si>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</si>
  <si>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</si>
  <si>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</si>
  <si>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</si>
  <si>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</si>
  <si>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</si>
  <si>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</si>
  <si>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</si>
  <si>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</si>
  <si>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</si>
  <si>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</si>
  <si>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</si>
  <si>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</si>
  <si>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</si>
  <si>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</si>
  <si>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</si>
  <si>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</si>
  <si>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</si>
  <si>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</si>
  <si>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</si>
  <si>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</si>
  <si>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</si>
  <si>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</si>
  <si>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</si>
  <si>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</si>
  <si>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</si>
  <si>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</si>
  <si>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</si>
  <si>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</si>
  <si>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</si>
  <si>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</si>
  <si>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</si>
  <si>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</si>
  <si>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</si>
  <si>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</si>
  <si>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</si>
  <si>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</si>
  <si>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</si>
  <si>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</si>
  <si>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</si>
  <si>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</si>
  <si>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</si>
  <si>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</si>
  <si>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</si>
  <si>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</si>
  <si>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</si>
  <si>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</si>
  <si>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</si>
  <si>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</si>
  <si>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</si>
  <si>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</si>
  <si>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</si>
  <si>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</si>
  <si>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</si>
  <si>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</si>
  <si>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</si>
  <si>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</si>
  <si>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</si>
  <si>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</si>
  <si>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</si>
  <si>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</si>
  <si>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</si>
  <si>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</si>
  <si>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</si>
  <si>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</si>
  <si>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</si>
  <si>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</si>
  <si>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</si>
  <si>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</si>
  <si>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</si>
  <si>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</si>
  <si>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</si>
  <si>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</si>
  <si>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</si>
  <si>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</si>
  <si>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</si>
  <si>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</si>
  <si>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</si>
  <si>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</si>
  <si>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</si>
  <si>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</si>
  <si>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</si>
  <si>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</si>
  <si>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</si>
  <si>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</si>
  <si>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</si>
  <si>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</si>
  <si>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</si>
  <si>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</si>
  <si>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</si>
  <si>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</si>
  <si>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</si>
  <si>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</si>
  <si>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</si>
  <si>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</si>
  <si>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</si>
  <si>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</si>
  <si>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</si>
  <si>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</si>
  <si>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</si>
  <si>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</si>
  <si>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</si>
  <si>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</si>
  <si>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</si>
  <si>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</si>
  <si>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</si>
  <si>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</si>
  <si>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</si>
  <si>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</si>
  <si>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</si>
  <si>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</si>
  <si>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</si>
  <si>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</si>
  <si>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</si>
  <si>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</si>
  <si>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</si>
  <si>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</si>
  <si>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</si>
  <si>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</si>
  <si>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</si>
  <si>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</si>
  <si>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</si>
  <si>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</si>
  <si>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</si>
  <si>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</si>
  <si>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</si>
  <si>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</si>
  <si>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</si>
  <si>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</si>
  <si>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</si>
  <si>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</si>
  <si>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</si>
  <si>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</si>
  <si>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</si>
  <si>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</si>
  <si>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</si>
  <si>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</si>
  <si>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</si>
  <si>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</si>
  <si>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</si>
  <si>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</si>
  <si>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</si>
  <si>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</si>
  <si>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</si>
  <si>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</si>
  <si>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</si>
  <si>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</si>
  <si>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</si>
  <si>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</si>
  <si>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</si>
  <si>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</si>
  <si>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</si>
  <si>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</si>
  <si>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</si>
  <si>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</si>
  <si>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</si>
  <si>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</si>
  <si>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</si>
  <si>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</si>
  <si>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</si>
  <si>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</si>
  <si>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</si>
  <si>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</si>
  <si>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</si>
  <si>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</si>
  <si>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</si>
  <si>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</si>
  <si>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</si>
  <si>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</si>
  <si>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</si>
  <si>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</si>
  <si>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</si>
  <si>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</si>
  <si>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</si>
  <si>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</si>
  <si>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</si>
  <si>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</si>
  <si>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</si>
  <si>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</si>
  <si>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</si>
  <si>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</si>
  <si>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</si>
  <si>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</si>
  <si>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</si>
  <si>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</si>
  <si>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</si>
  <si>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</si>
  <si>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</si>
  <si>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</si>
  <si>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</si>
  <si>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</si>
  <si>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</si>
  <si>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</si>
  <si>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</si>
  <si>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</si>
  <si>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</si>
  <si>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</si>
  <si>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</si>
  <si>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</si>
  <si>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</si>
  <si>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</si>
  <si>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</si>
  <si>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</si>
  <si>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</si>
  <si>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</si>
  <si>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</si>
  <si>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</si>
  <si>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</si>
  <si>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</si>
  <si>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</si>
  <si>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</si>
  <si>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</si>
  <si>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</si>
  <si>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</si>
  <si>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</si>
  <si>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</si>
  <si>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</si>
  <si>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</si>
  <si>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</si>
  <si>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</si>
  <si>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</si>
  <si>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</si>
  <si>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</si>
  <si>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</si>
  <si>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</si>
  <si>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</si>
  <si>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</si>
  <si>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</si>
  <si>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</si>
  <si>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</si>
  <si>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</si>
  <si>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</si>
  <si>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</si>
  <si>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</si>
  <si>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</si>
  <si>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</si>
  <si>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</si>
  <si>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</si>
  <si>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</si>
  <si>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</si>
  <si>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</si>
  <si>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</si>
  <si>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</si>
  <si>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</si>
  <si>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</si>
  <si>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</si>
  <si>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</si>
  <si>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</si>
  <si>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</si>
  <si>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</si>
  <si>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</si>
  <si>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</si>
  <si>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</si>
  <si>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</si>
  <si>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</si>
  <si>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</si>
  <si>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</si>
  <si>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</si>
  <si>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</si>
  <si>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</si>
  <si>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</si>
  <si>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</si>
  <si>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</si>
  <si>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</si>
  <si>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</si>
  <si>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</si>
  <si>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</si>
  <si>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</si>
  <si>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</si>
  <si>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</si>
  <si>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</si>
  <si>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</si>
  <si>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</si>
  <si>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</si>
  <si>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</si>
  <si>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</si>
  <si>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</si>
  <si>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</si>
  <si>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</si>
  <si>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</si>
  <si>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</si>
  <si>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</si>
  <si>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</si>
  <si>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</si>
  <si>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</si>
  <si>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</si>
  <si>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</si>
  <si>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</si>
  <si>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</si>
  <si>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</si>
  <si>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</si>
  <si>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</si>
  <si>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</si>
  <si>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</si>
  <si>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</si>
  <si>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</si>
  <si>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</si>
  <si>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</si>
  <si>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</si>
  <si>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</si>
  <si>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</si>
  <si>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</si>
  <si>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</si>
  <si>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</si>
  <si>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</si>
  <si>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</si>
  <si>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</si>
  <si>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</si>
  <si>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</si>
  <si>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</si>
  <si>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</si>
  <si>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</si>
  <si>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</si>
  <si>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</si>
  <si>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</si>
  <si>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</si>
  <si>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</si>
  <si>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</si>
  <si>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</si>
  <si>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</si>
  <si>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</si>
  <si>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</si>
  <si>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</si>
  <si>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</si>
  <si>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</si>
  <si>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</si>
  <si>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</si>
  <si>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</si>
  <si>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</si>
  <si>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</si>
  <si>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</si>
  <si>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</si>
  <si>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</si>
  <si>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</si>
  <si>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</si>
  <si>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</si>
  <si>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</si>
  <si>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</si>
  <si>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</si>
  <si>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</si>
  <si>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</si>
  <si>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</si>
  <si>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</si>
  <si>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</si>
  <si>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</si>
  <si>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</si>
  <si>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</si>
  <si>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</si>
  <si>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</si>
  <si>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</si>
  <si>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</si>
  <si>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</si>
  <si>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</si>
  <si>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</si>
  <si>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</si>
  <si>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</si>
  <si>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</si>
  <si>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</si>
  <si>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</si>
  <si>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</si>
  <si>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</si>
  <si>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</si>
  <si>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</si>
  <si>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</si>
  <si>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</si>
  <si>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</si>
  <si>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</si>
  <si>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</si>
  <si>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</si>
  <si>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</si>
  <si>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</si>
  <si>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</si>
  <si>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</si>
  <si>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</si>
  <si>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</si>
  <si>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</si>
  <si>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</si>
  <si>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</si>
  <si>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</si>
  <si>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</si>
  <si>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</si>
  <si>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</si>
  <si>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</si>
  <si>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</si>
  <si>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</si>
  <si>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</si>
  <si>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</si>
  <si>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</si>
  <si>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</si>
  <si>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</si>
  <si>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</si>
  <si>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</si>
  <si>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</si>
  <si>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</si>
  <si>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</si>
  <si>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</si>
  <si>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</si>
  <si>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</si>
  <si>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</si>
  <si>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</si>
  <si>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</si>
  <si>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</si>
  <si>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</si>
  <si>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</si>
  <si>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</si>
  <si>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</si>
  <si>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</si>
  <si>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</si>
  <si>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</si>
  <si>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</si>
  <si>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</si>
  <si>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</si>
  <si>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</si>
  <si>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</si>
  <si>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</si>
  <si>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</si>
  <si>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</si>
  <si>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</si>
  <si>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</si>
  <si>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</si>
  <si>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</si>
  <si>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</si>
  <si>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</si>
  <si>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</si>
  <si>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</si>
  <si>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</si>
  <si>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</si>
  <si>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</si>
  <si>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</si>
  <si>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</si>
  <si>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</si>
  <si>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</si>
  <si>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</si>
  <si>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</si>
  <si>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</si>
  <si>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</si>
  <si>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</si>
  <si>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</si>
  <si>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</si>
  <si>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</si>
  <si>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</si>
  <si>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</si>
  <si>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</si>
  <si>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</si>
  <si>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</si>
  <si>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</si>
  <si>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</si>
  <si>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</si>
  <si>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</si>
  <si>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</si>
  <si>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</si>
  <si>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</si>
  <si>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</si>
  <si>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</si>
  <si>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</si>
  <si>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</si>
  <si>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</si>
  <si>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</si>
  <si>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</si>
  <si>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</si>
  <si>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</si>
  <si>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</si>
  <si>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</si>
  <si>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</si>
  <si>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</si>
  <si>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</si>
  <si>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</si>
  <si>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</si>
  <si>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</si>
  <si>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</si>
  <si>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</si>
  <si>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</si>
  <si>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</si>
  <si>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</si>
  <si>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</si>
  <si>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</si>
  <si>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</si>
  <si>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</si>
  <si>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</si>
  <si>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</si>
  <si>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</si>
  <si>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</si>
  <si>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</si>
  <si>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</si>
  <si>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</si>
  <si>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</si>
  <si>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</si>
  <si>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</si>
  <si>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</si>
  <si>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</si>
  <si>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</si>
  <si>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</si>
  <si>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</si>
  <si>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</si>
  <si>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</si>
  <si>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</si>
  <si>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</si>
  <si>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</si>
  <si>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</si>
  <si>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</si>
  <si>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</si>
  <si>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</si>
  <si>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</si>
  <si>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</si>
  <si>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</si>
  <si>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</si>
  <si>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</si>
  <si>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</si>
  <si>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</si>
  <si>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</si>
  <si>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</si>
  <si>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</si>
  <si>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</si>
  <si>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</si>
  <si>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</si>
  <si>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</si>
  <si>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</si>
  <si>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</si>
  <si>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</si>
  <si>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</si>
  <si>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</si>
  <si>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</si>
  <si>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</si>
  <si>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</si>
  <si>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</si>
  <si>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</si>
  <si>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</si>
  <si>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</si>
  <si>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</si>
  <si>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</si>
  <si>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</si>
  <si>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</si>
  <si>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</si>
  <si>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</si>
  <si>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</si>
  <si>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</si>
  <si>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</si>
  <si>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</si>
  <si>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</si>
  <si>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</si>
  <si>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</si>
  <si>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</si>
  <si>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</si>
  <si>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</si>
  <si>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</si>
  <si>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</si>
  <si>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</si>
  <si>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</si>
  <si>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</si>
  <si>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</si>
  <si>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</si>
  <si>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</si>
  <si>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</si>
  <si>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</si>
  <si>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</si>
  <si>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</si>
  <si>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</si>
  <si>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</si>
  <si>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</si>
  <si>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</si>
  <si>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</si>
  <si>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</si>
  <si>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</si>
  <si>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</si>
  <si>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</si>
  <si>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</si>
  <si>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</si>
  <si>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</si>
  <si>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</si>
  <si>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</si>
  <si>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</si>
  <si>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</si>
  <si>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</si>
  <si>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</si>
  <si>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</si>
  <si>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</si>
  <si>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</si>
  <si>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</si>
  <si>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</si>
  <si>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</si>
  <si>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</si>
  <si>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</si>
  <si>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</si>
  <si>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</si>
  <si>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</si>
  <si>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</si>
  <si>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</si>
  <si>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</si>
  <si>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</si>
  <si>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</si>
  <si>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</si>
  <si>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</si>
  <si>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</si>
  <si>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</si>
  <si>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</si>
  <si>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</si>
  <si>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</si>
  <si>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</si>
  <si>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</si>
  <si>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</si>
  <si>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</si>
  <si>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</si>
  <si>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</si>
  <si>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</si>
  <si>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</si>
  <si>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</si>
  <si>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</si>
  <si>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</si>
  <si>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</si>
  <si>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</si>
  <si>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</si>
  <si>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</si>
  <si>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</si>
  <si>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</si>
  <si>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</si>
  <si>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</si>
  <si>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</si>
  <si>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</si>
  <si>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</si>
  <si>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</si>
  <si>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</si>
  <si>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</si>
  <si>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</si>
  <si>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</si>
  <si>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</si>
  <si>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</si>
  <si>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</si>
  <si>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</si>
  <si>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</si>
  <si>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</si>
  <si>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</si>
  <si>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</si>
  <si>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</si>
  <si>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</si>
  <si>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</si>
  <si>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</si>
  <si>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</si>
  <si>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</si>
  <si>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</si>
  <si>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</si>
  <si>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</si>
  <si>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</si>
  <si>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</si>
  <si>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</si>
  <si>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</si>
  <si>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</si>
  <si>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</si>
  <si>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</si>
  <si>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</si>
  <si>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</si>
  <si>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</si>
  <si>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</si>
  <si>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</si>
  <si>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</si>
  <si>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</si>
  <si>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</si>
  <si>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</si>
  <si>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</si>
  <si>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</si>
  <si>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</si>
  <si>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</si>
  <si>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</si>
  <si>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</si>
  <si>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</si>
  <si>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</si>
  <si>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</si>
  <si>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</si>
  <si>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</si>
  <si>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</si>
  <si>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</si>
  <si>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</si>
  <si>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</si>
  <si>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</si>
  <si>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</si>
  <si>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</si>
  <si>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</si>
  <si>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</si>
  <si>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</si>
  <si>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</si>
  <si>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</si>
  <si>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</si>
  <si>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</si>
  <si>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</si>
  <si>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</si>
  <si>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</si>
  <si>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</si>
  <si>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</si>
  <si>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</si>
  <si>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</si>
  <si>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</si>
  <si>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</si>
  <si>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</si>
  <si>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</si>
  <si>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</si>
  <si>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</si>
  <si>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</si>
  <si>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</si>
  <si>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</si>
  <si>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</si>
  <si>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</si>
  <si>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</si>
  <si>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</si>
  <si>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</si>
  <si>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</si>
  <si>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</si>
  <si>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</si>
  <si>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</si>
  <si>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</si>
  <si>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</si>
  <si>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</si>
  <si>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</si>
  <si>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</si>
  <si>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</si>
  <si>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</si>
  <si>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</si>
  <si>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</si>
  <si>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</si>
  <si>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</si>
  <si>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</si>
  <si>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</si>
  <si>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</si>
  <si>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</si>
  <si>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</si>
  <si>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</si>
  <si>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</si>
  <si>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</si>
  <si>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</si>
  <si>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</si>
  <si>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</si>
  <si>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</si>
  <si>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</si>
  <si>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</si>
  <si>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</si>
  <si>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</si>
  <si>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</si>
  <si>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</si>
  <si>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</si>
  <si>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</si>
  <si>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</si>
  <si>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</si>
  <si>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</si>
  <si>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</si>
  <si>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</si>
  <si>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</si>
  <si>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</si>
  <si>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</si>
  <si>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</si>
  <si>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</si>
  <si>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</si>
  <si>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</si>
  <si>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</si>
  <si>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</si>
  <si>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</si>
  <si>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</si>
  <si>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</si>
  <si>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</si>
  <si>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</si>
  <si>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</si>
  <si>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</si>
  <si>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</si>
  <si>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</si>
  <si>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</si>
  <si>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</si>
  <si>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</si>
  <si>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</si>
  <si>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</si>
  <si>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</si>
  <si>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</si>
  <si>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</si>
  <si>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</si>
  <si>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</si>
  <si>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</si>
  <si>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</si>
  <si>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</si>
  <si>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</si>
  <si>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</si>
  <si>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</si>
  <si>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</si>
  <si>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</si>
  <si>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</si>
  <si>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</si>
  <si>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</si>
  <si>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</si>
  <si>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</si>
  <si>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</si>
  <si>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</si>
  <si>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</si>
  <si>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</si>
  <si>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</si>
  <si>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</si>
  <si>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</si>
  <si>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</si>
  <si>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</si>
  <si>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</si>
  <si>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</si>
  <si>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</si>
  <si>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</si>
  <si>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</si>
  <si>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</si>
  <si>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</si>
  <si>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</si>
  <si>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</si>
  <si>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</si>
  <si>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</si>
  <si>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</si>
  <si>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</si>
  <si>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</si>
  <si>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</si>
  <si>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</si>
  <si>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</si>
  <si>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</si>
  <si>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</si>
  <si>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</si>
  <si>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</si>
  <si>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</si>
  <si>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</si>
  <si>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</si>
  <si>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</si>
  <si>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</si>
  <si>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</si>
  <si>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</si>
  <si>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</si>
  <si>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</si>
  <si>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</si>
  <si>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</si>
  <si>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</si>
  <si>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</si>
  <si>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</si>
  <si>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</si>
  <si>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</si>
  <si>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</si>
  <si>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</si>
  <si>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</si>
  <si>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</si>
  <si>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</si>
  <si>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</si>
  <si>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</si>
  <si>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</si>
  <si>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</si>
  <si>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</si>
  <si>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</si>
  <si>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</si>
  <si>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</si>
  <si>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</si>
  <si>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</si>
  <si>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</si>
  <si>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</si>
  <si>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</si>
  <si>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</si>
  <si>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</si>
  <si>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</si>
  <si>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</si>
  <si>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</si>
  <si>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</si>
  <si>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</si>
  <si>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</si>
  <si>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</si>
  <si>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</si>
  <si>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</si>
  <si>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</si>
  <si>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</si>
  <si>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</si>
  <si>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</si>
  <si>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</si>
  <si>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</si>
  <si>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</si>
  <si>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</si>
  <si>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</si>
  <si>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</si>
  <si>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</si>
  <si>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</si>
  <si>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</si>
  <si>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</si>
  <si>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</si>
  <si>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</si>
  <si>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</si>
  <si>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</si>
  <si>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</si>
  <si>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</si>
  <si>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</si>
  <si>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</si>
  <si>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</si>
  <si>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</si>
  <si>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</si>
  <si>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</si>
  <si>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</si>
  <si>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</si>
  <si>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</si>
  <si>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</si>
  <si>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</si>
  <si>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</si>
  <si>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</si>
  <si>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</si>
  <si>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</si>
  <si>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</si>
  <si>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</si>
  <si>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</si>
  <si>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</si>
  <si>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</si>
  <si>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</si>
  <si>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</si>
  <si>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</si>
  <si>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</si>
  <si>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</si>
  <si>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</si>
  <si>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</si>
  <si>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</si>
  <si>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</si>
  <si>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</si>
  <si>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</si>
  <si>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</si>
  <si>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</si>
  <si>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</si>
  <si>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</si>
  <si>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</si>
  <si>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</si>
  <si>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</si>
  <si>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</si>
  <si>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</si>
  <si>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</si>
  <si>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</si>
  <si>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</si>
  <si>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</si>
  <si>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</si>
  <si>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</si>
  <si>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</si>
  <si>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</si>
  <si>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</si>
  <si>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</si>
  <si>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</si>
  <si>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</si>
  <si>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</si>
  <si>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</si>
  <si>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</si>
  <si>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</si>
  <si>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</si>
  <si>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</si>
  <si>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</si>
  <si>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</si>
  <si>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</si>
  <si>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</si>
  <si>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</si>
  <si>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</si>
  <si>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</si>
  <si>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</si>
  <si>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</si>
  <si>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</si>
  <si>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</si>
  <si>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</si>
  <si>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</si>
  <si>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</si>
  <si>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</si>
  <si>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</si>
  <si>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</si>
  <si>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</si>
  <si>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</si>
  <si>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</si>
  <si>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</si>
  <si>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</si>
  <si>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</si>
  <si>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</si>
  <si>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</si>
  <si>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</si>
  <si>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</si>
  <si>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</si>
  <si>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</si>
  <si>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</si>
  <si>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</si>
  <si>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</si>
  <si>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</si>
  <si>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</si>
  <si>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</si>
  <si>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</si>
  <si>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</si>
  <si>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</si>
  <si>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</si>
  <si>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</si>
  <si>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</si>
  <si>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</si>
  <si>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</si>
  <si>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</si>
  <si>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</si>
  <si>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</si>
  <si>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</si>
  <si>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</si>
  <si>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</si>
  <si>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</si>
  <si>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</si>
  <si>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</si>
  <si>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</si>
  <si>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</si>
  <si>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</si>
  <si>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</si>
  <si>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</si>
  <si>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</si>
  <si>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</si>
  <si>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</si>
  <si>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</si>
  <si>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</si>
  <si>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</si>
  <si>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</si>
  <si>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</si>
  <si>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</si>
  <si>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</si>
  <si>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</si>
  <si>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</si>
  <si>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</si>
  <si>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</si>
  <si>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</si>
  <si>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</si>
  <si>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</si>
  <si>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</si>
  <si>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</si>
  <si>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</si>
  <si>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</si>
  <si>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</si>
  <si>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</si>
  <si>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</si>
  <si>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</si>
  <si>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</si>
  <si>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</si>
  <si>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</si>
  <si>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</si>
  <si>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</si>
  <si>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</si>
  <si>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</si>
  <si>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</si>
  <si>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</si>
  <si>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</si>
  <si>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</si>
  <si>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</si>
  <si>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</si>
  <si>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</si>
  <si>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</si>
  <si>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</si>
  <si>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</si>
  <si>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</si>
  <si>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</si>
  <si>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</si>
  <si>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</si>
  <si>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</si>
  <si>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</si>
  <si>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</si>
  <si>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</si>
  <si>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</si>
  <si>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</si>
  <si>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</si>
  <si>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</si>
  <si>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</si>
  <si>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</si>
  <si>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</si>
  <si>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</si>
  <si>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</si>
  <si>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</si>
  <si>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</si>
  <si>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</si>
  <si>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</si>
  <si>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</si>
  <si>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</si>
  <si>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</si>
  <si>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</si>
  <si>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</si>
  <si>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</si>
  <si>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</si>
  <si>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</si>
  <si>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</si>
  <si>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</si>
  <si>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</si>
  <si>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</si>
  <si>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</si>
  <si>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</si>
  <si>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</si>
  <si>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</si>
  <si>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</si>
  <si>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</si>
  <si>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</si>
  <si>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</si>
  <si>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</si>
  <si>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</si>
  <si>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</si>
  <si>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</si>
  <si>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</si>
  <si>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</si>
  <si>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</si>
  <si>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</si>
  <si>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</si>
  <si>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</si>
  <si>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</si>
  <si>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</si>
  <si>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</si>
  <si>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</si>
  <si>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</si>
  <si>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</si>
  <si>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</si>
  <si>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</si>
  <si>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</si>
  <si>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</si>
  <si>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</si>
  <si>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</si>
  <si>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</si>
  <si>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</si>
  <si>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</si>
  <si>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</si>
  <si>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</si>
  <si>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</si>
  <si>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</si>
  <si>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</si>
  <si>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</si>
  <si>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</si>
  <si>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</si>
  <si>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</si>
  <si>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</si>
  <si>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</si>
  <si>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</si>
  <si>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</si>
  <si>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</si>
  <si>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</si>
  <si>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</si>
  <si>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</si>
  <si>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</si>
  <si>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</si>
  <si>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</si>
  <si>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</si>
  <si>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</si>
  <si>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</si>
  <si>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</si>
  <si>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</si>
  <si>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</si>
  <si>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</si>
  <si>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</si>
  <si>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</si>
  <si>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</si>
  <si>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</si>
  <si>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</si>
  <si>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</si>
  <si>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</si>
  <si>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</si>
  <si>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</si>
  <si>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</si>
  <si>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</si>
  <si>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</si>
  <si>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</si>
  <si>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</si>
  <si>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</si>
  <si>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</si>
  <si>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</si>
  <si>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</si>
  <si>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</si>
  <si>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</si>
  <si>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</si>
  <si>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</si>
  <si>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</si>
  <si>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</si>
  <si>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</si>
  <si>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</si>
  <si>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</si>
  <si>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</si>
  <si>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</si>
  <si>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</si>
  <si>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</si>
  <si>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</si>
  <si>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</si>
  <si>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</si>
  <si>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</si>
  <si>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</si>
  <si>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</si>
  <si>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</si>
  <si>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</si>
  <si>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</si>
  <si>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</si>
  <si>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</si>
  <si>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</si>
  <si>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</si>
  <si>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</si>
  <si>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</si>
  <si>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</si>
  <si>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</si>
  <si>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</si>
  <si>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</si>
  <si>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</si>
  <si>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</si>
  <si>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</si>
  <si>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</si>
  <si>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</si>
  <si>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</si>
  <si>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</si>
  <si>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</si>
  <si>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</si>
  <si>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</si>
  <si>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</si>
  <si>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</si>
  <si>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</si>
  <si>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</si>
  <si>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</si>
  <si>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</si>
  <si>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</si>
  <si>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</si>
  <si>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</si>
  <si>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</si>
  <si>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</si>
  <si>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</si>
  <si>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</si>
  <si>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</si>
  <si>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</si>
  <si>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</si>
  <si>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</si>
  <si>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</si>
  <si>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</si>
  <si>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</si>
  <si>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</si>
  <si>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</si>
  <si>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</si>
  <si>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</si>
  <si>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</si>
  <si>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</si>
  <si>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</si>
  <si>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</si>
  <si>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</si>
  <si>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</si>
  <si>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</si>
  <si>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</si>
  <si>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</si>
  <si>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</si>
  <si>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</si>
  <si>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</si>
  <si>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</si>
  <si>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</si>
  <si>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</si>
  <si>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</si>
  <si>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</si>
  <si>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</si>
  <si>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</si>
  <si>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</si>
  <si>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</si>
  <si>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</si>
  <si>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</si>
  <si>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</si>
  <si>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</si>
  <si>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</si>
  <si>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</si>
  <si>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</si>
  <si>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</si>
  <si>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</si>
  <si>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</si>
  <si>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</si>
  <si>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</si>
  <si>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</si>
  <si>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</si>
  <si>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</si>
  <si>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</si>
  <si>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</si>
  <si>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</si>
  <si>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</si>
  <si>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</si>
  <si>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</si>
  <si>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</si>
  <si>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</si>
  <si>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</si>
  <si>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</si>
  <si>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</si>
  <si>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</si>
  <si>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</si>
  <si>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</si>
  <si>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</si>
  <si>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</si>
  <si>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</si>
  <si>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</si>
  <si>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</si>
  <si>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</si>
  <si>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</si>
  <si>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</si>
  <si>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</si>
  <si>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</si>
  <si>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</si>
  <si>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</si>
  <si>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</si>
  <si>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</si>
  <si>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</si>
  <si>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</si>
  <si>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</si>
  <si>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</si>
  <si>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</si>
  <si>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</si>
  <si>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</si>
  <si>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</si>
  <si>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</si>
  <si>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</si>
  <si>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</si>
  <si>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</si>
  <si>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</si>
  <si>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</si>
  <si>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</si>
  <si>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</si>
  <si>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</si>
  <si>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</si>
  <si>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</si>
  <si>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</si>
  <si>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</si>
  <si>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</si>
  <si>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</si>
  <si>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</si>
  <si>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</si>
  <si>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</si>
  <si>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</si>
  <si>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</si>
  <si>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</si>
  <si>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</si>
  <si>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</si>
  <si>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</si>
  <si>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</si>
  <si>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</si>
  <si>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</si>
  <si>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</si>
  <si>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</si>
  <si>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</si>
  <si>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</si>
  <si>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</si>
  <si>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</si>
  <si>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</si>
  <si>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</si>
  <si>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</si>
  <si>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</si>
  <si>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</si>
  <si>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</si>
  <si>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</si>
  <si>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</si>
  <si>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</si>
  <si>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</si>
  <si>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</si>
  <si>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</si>
  <si>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</si>
  <si>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</si>
  <si>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</si>
  <si>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</si>
  <si>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</si>
  <si>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</si>
  <si>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</si>
  <si>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</si>
  <si>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</si>
  <si>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</si>
  <si>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</si>
  <si>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</si>
  <si>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</si>
  <si>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</si>
  <si>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</si>
  <si>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</si>
  <si>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</si>
  <si>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</si>
  <si>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</si>
  <si>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</si>
  <si>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</si>
  <si>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</si>
  <si>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</si>
  <si>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</si>
  <si>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</si>
  <si>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</si>
  <si>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</si>
  <si>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</si>
  <si>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</si>
  <si>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</si>
  <si>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</si>
  <si>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</si>
  <si>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</si>
  <si>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</si>
  <si>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</si>
  <si>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</si>
  <si>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</si>
  <si>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</si>
  <si>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</si>
  <si>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</si>
  <si>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</si>
  <si>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</si>
  <si>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</si>
  <si>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</si>
  <si>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</si>
  <si>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</si>
  <si>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</si>
  <si>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</si>
  <si>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</si>
  <si>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</si>
  <si>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</si>
  <si>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</si>
  <si>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</si>
  <si>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</si>
  <si>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</si>
  <si>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</si>
  <si>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</si>
  <si>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</si>
  <si>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</si>
  <si>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</si>
  <si>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</si>
  <si>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</si>
  <si>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</si>
  <si>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</si>
  <si>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</si>
  <si>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</si>
  <si>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</si>
  <si>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</si>
  <si>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</si>
  <si>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</si>
  <si>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</si>
  <si>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</si>
  <si>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</si>
  <si>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</si>
  <si>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</si>
  <si>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</si>
  <si>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</si>
  <si>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</si>
  <si>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</si>
  <si>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</si>
  <si>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</si>
  <si>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</si>
  <si>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</si>
  <si>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</si>
  <si>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</si>
  <si>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</si>
  <si>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</si>
  <si>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</si>
  <si>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</si>
  <si>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</si>
  <si>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</si>
  <si>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</si>
  <si>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</si>
  <si>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</si>
  <si>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</si>
  <si>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</si>
  <si>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</si>
  <si>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</si>
  <si>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</si>
  <si>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</si>
  <si>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</si>
  <si>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</si>
  <si>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</si>
  <si>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</si>
  <si>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</si>
  <si>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</si>
  <si>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</si>
  <si>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</si>
  <si>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</si>
  <si>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</si>
  <si>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</si>
  <si>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</si>
  <si>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</si>
  <si>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</si>
  <si>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</si>
  <si>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</si>
  <si>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</si>
  <si>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</si>
  <si>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</si>
  <si>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</si>
  <si>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</si>
  <si>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</si>
  <si>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</si>
  <si>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</si>
  <si>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</si>
  <si>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</si>
  <si>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</si>
  <si>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</si>
  <si>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</si>
  <si>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</si>
  <si>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</si>
  <si>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</si>
  <si>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</si>
  <si>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</si>
  <si>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</si>
  <si>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</si>
  <si>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</si>
  <si>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</si>
  <si>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</si>
  <si>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</si>
  <si>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</si>
  <si>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</si>
  <si>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</si>
  <si>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</si>
  <si>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</si>
  <si>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</si>
  <si>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</si>
  <si>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</si>
  <si>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</si>
  <si>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</si>
  <si>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</si>
  <si>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</si>
  <si>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</si>
  <si>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</si>
  <si>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</si>
  <si>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</si>
  <si>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</si>
  <si>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</si>
  <si>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</si>
  <si>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</si>
  <si>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</si>
  <si>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</si>
  <si>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</si>
  <si>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</si>
  <si>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</si>
  <si>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</si>
  <si>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</si>
  <si>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</si>
  <si>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</si>
  <si>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</si>
  <si>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</si>
  <si>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</si>
  <si>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</si>
  <si>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</si>
  <si>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</si>
  <si>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</si>
  <si>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</si>
  <si>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</si>
  <si>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</si>
  <si>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</si>
  <si>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</si>
  <si>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</si>
  <si>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</si>
  <si>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</si>
  <si>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</si>
  <si>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</si>
  <si>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</si>
  <si>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</si>
  <si>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</si>
  <si>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</si>
  <si>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</si>
  <si>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</si>
  <si>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</si>
  <si>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</si>
  <si>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</si>
  <si>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</si>
  <si>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</si>
  <si>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</si>
  <si>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</si>
  <si>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</si>
  <si>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</si>
  <si>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</si>
  <si>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</si>
  <si>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</si>
  <si>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</si>
  <si>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</si>
  <si>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</si>
  <si>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</si>
  <si>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</si>
  <si>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</si>
  <si>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</si>
  <si>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</si>
  <si>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</si>
  <si>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</si>
  <si>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</si>
  <si>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</si>
  <si>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</si>
  <si>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</si>
  <si>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</si>
  <si>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</si>
  <si>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</si>
  <si>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</si>
  <si>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</si>
  <si>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</si>
  <si>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</si>
  <si>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</si>
  <si>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</si>
  <si>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</si>
  <si>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</si>
  <si>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</si>
  <si>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</si>
  <si>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</si>
  <si>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</si>
  <si>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</si>
  <si>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</si>
  <si>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</si>
  <si>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</si>
  <si>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</si>
  <si>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</si>
  <si>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</si>
  <si>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</si>
  <si>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</si>
  <si>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</si>
  <si>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</si>
  <si>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</si>
  <si>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</si>
  <si>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</si>
  <si>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</si>
  <si>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</si>
  <si>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</si>
  <si>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</si>
  <si>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</si>
  <si>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</si>
  <si>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</si>
  <si>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</si>
  <si>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</si>
  <si>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</si>
  <si>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</si>
  <si>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</si>
  <si>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</si>
  <si>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</si>
  <si>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</si>
  <si>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</si>
  <si>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</si>
  <si>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</si>
  <si>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</si>
  <si>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</si>
  <si>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</si>
  <si>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</si>
  <si>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</si>
  <si>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</si>
  <si>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</si>
  <si>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</si>
  <si>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</si>
  <si>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</si>
  <si>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</si>
  <si>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</si>
  <si>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</si>
  <si>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</si>
  <si>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</si>
  <si>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</si>
  <si>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</si>
  <si>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</si>
  <si>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</si>
  <si>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</si>
  <si>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</si>
  <si>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</si>
  <si>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</si>
  <si>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</si>
  <si>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</si>
  <si>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</si>
  <si>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</si>
  <si>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</si>
  <si>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</si>
  <si>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</si>
  <si>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</si>
  <si>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</si>
  <si>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</si>
  <si>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</si>
  <si>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</si>
  <si>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</si>
  <si>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</si>
  <si>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</si>
  <si>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</si>
  <si>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</si>
  <si>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</si>
  <si>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</si>
  <si>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</si>
  <si>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</si>
  <si>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</si>
  <si>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</si>
  <si>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</si>
  <si>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</si>
  <si>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</si>
  <si>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</si>
  <si>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</si>
  <si>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</si>
  <si>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</si>
  <si>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</si>
  <si>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</si>
  <si>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</si>
  <si>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</si>
  <si>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</si>
  <si>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</si>
  <si>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</si>
  <si>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</si>
  <si>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</si>
  <si>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</si>
  <si>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</si>
  <si>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</si>
  <si>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</si>
  <si>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</si>
  <si>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</si>
  <si>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</si>
  <si>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</si>
  <si>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</si>
  <si>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</si>
  <si>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</si>
  <si>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</si>
  <si>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</si>
  <si>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</si>
  <si>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</si>
  <si>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</si>
  <si>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</si>
  <si>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</si>
  <si>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</si>
  <si>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</si>
  <si>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</si>
  <si>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</si>
  <si>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</si>
  <si>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</si>
  <si>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</si>
  <si>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</si>
  <si>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</si>
  <si>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</si>
  <si>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</si>
  <si>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</si>
  <si>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</si>
  <si>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</si>
  <si>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</si>
  <si>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</si>
  <si>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</si>
  <si>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</si>
  <si>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</si>
  <si>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</si>
  <si>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</si>
  <si>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</si>
  <si>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</si>
  <si>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</si>
  <si>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</si>
  <si>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</si>
  <si>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</si>
  <si>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</si>
  <si>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</si>
  <si>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</si>
  <si>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</si>
  <si>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</si>
  <si>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</si>
  <si>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</si>
  <si>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</si>
  <si>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</si>
  <si>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</si>
  <si>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</si>
  <si>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</si>
  <si>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</si>
  <si>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</si>
  <si>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</si>
  <si>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</si>
  <si>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</si>
  <si>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</si>
  <si>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</si>
  <si>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</si>
  <si>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</si>
  <si>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</si>
  <si>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</si>
  <si>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</si>
  <si>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</si>
  <si>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</si>
  <si>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</si>
  <si>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</si>
  <si>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</si>
  <si>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</si>
  <si>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</si>
  <si>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</si>
  <si>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</si>
  <si>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</si>
  <si>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</si>
  <si>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</si>
  <si>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</si>
  <si>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</si>
  <si>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</si>
  <si>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</si>
  <si>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</si>
  <si>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</si>
  <si>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</si>
  <si>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</si>
  <si>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</si>
  <si>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</si>
  <si>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</si>
  <si>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</si>
  <si>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</si>
  <si>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</si>
  <si>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</si>
  <si>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</si>
  <si>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</si>
  <si>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</si>
  <si>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</si>
  <si>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</si>
  <si>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</si>
  <si>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</si>
  <si>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</si>
  <si>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</si>
  <si>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</si>
  <si>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</si>
  <si>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</si>
  <si>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</si>
  <si>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</si>
  <si>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</si>
  <si>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</si>
  <si>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</si>
  <si>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</si>
  <si>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</si>
  <si>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</si>
  <si>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</si>
  <si>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</si>
  <si>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</si>
  <si>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</si>
  <si>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</si>
  <si>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</si>
  <si>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</si>
  <si>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</si>
  <si>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</si>
  <si>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</si>
  <si>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</si>
  <si>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</si>
  <si>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</si>
  <si>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</si>
  <si>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</si>
  <si>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</si>
  <si>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</si>
  <si>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</si>
  <si>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</si>
  <si>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</si>
  <si>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</si>
  <si>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</si>
  <si>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</si>
  <si>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</si>
  <si>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</si>
  <si>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</si>
  <si>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</si>
  <si>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</si>
  <si>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</si>
  <si>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</si>
  <si>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</si>
  <si>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</si>
  <si>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</si>
  <si>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</si>
  <si>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</si>
  <si>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</si>
  <si>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</si>
  <si>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</si>
  <si>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</si>
  <si>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</si>
  <si>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</si>
  <si>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</si>
  <si>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</si>
  <si>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</si>
  <si>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</si>
  <si>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</si>
  <si>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</si>
  <si>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</si>
  <si>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</si>
  <si>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</si>
  <si>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</si>
  <si>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</si>
  <si>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</si>
  <si>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</si>
  <si>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</si>
  <si>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</si>
  <si>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</si>
  <si>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</si>
  <si>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</si>
  <si>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</si>
  <si>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</si>
  <si>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</si>
  <si>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</si>
  <si>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</si>
  <si>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</si>
  <si>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</si>
  <si>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</si>
  <si>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</si>
  <si>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</si>
  <si>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</si>
  <si>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</si>
  <si>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</si>
  <si>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</si>
  <si>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</si>
  <si>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</si>
  <si>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</si>
  <si>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</si>
  <si>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</si>
  <si>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</si>
  <si>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</si>
  <si>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</si>
  <si>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</si>
  <si>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</si>
  <si>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</si>
  <si>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</si>
  <si>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</si>
  <si>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</si>
  <si>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</si>
  <si>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</si>
  <si>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</si>
  <si>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</si>
  <si>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</si>
  <si>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</si>
  <si>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</si>
  <si>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</si>
  <si>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</si>
  <si>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</si>
  <si>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</si>
  <si>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</si>
  <si>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</si>
  <si>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</si>
  <si>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</si>
  <si>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</si>
  <si>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</si>
  <si>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</si>
  <si>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</si>
  <si>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</si>
  <si>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</si>
  <si>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</si>
  <si>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</si>
  <si>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</si>
  <si>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</si>
  <si>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</si>
  <si>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</si>
  <si>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</si>
  <si>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</si>
  <si>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</si>
  <si>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</si>
  <si>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</si>
  <si>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</si>
  <si>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</si>
  <si>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</si>
  <si>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</si>
  <si>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</si>
  <si>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</si>
  <si>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</si>
  <si>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</si>
  <si>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</si>
  <si>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</si>
  <si>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</si>
  <si>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</si>
  <si>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</si>
  <si>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</si>
  <si>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</si>
  <si>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</si>
  <si>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</si>
  <si>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</si>
  <si>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</si>
  <si>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</si>
  <si>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</si>
  <si>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</si>
  <si>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</si>
  <si>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</si>
  <si>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</si>
  <si>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</si>
  <si>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</si>
  <si>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</si>
  <si>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</si>
  <si>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</si>
  <si>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</si>
  <si>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</si>
  <si>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</si>
  <si>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</si>
  <si>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</si>
  <si>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</si>
  <si>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</si>
  <si>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</si>
  <si>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</si>
  <si>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</si>
  <si>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</si>
  <si>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</si>
  <si>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</si>
  <si>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</si>
  <si>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</si>
  <si>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</si>
  <si>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</si>
  <si>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</si>
  <si>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</si>
  <si>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</si>
  <si>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</si>
  <si>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</si>
  <si>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</si>
  <si>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</si>
  <si>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</si>
  <si>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</si>
  <si>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</si>
  <si>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</si>
  <si>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</si>
  <si>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</si>
  <si>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</si>
  <si>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</si>
  <si>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</si>
  <si>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</si>
  <si>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</si>
  <si>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</si>
  <si>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</si>
  <si>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</si>
  <si>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</si>
  <si>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</si>
  <si>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</si>
  <si>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</si>
  <si>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</si>
  <si>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</si>
  <si>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</si>
  <si>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</si>
  <si>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</si>
  <si>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</si>
  <si>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</si>
  <si>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</si>
  <si>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</si>
  <si>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</si>
  <si>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</si>
  <si>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</si>
  <si>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</si>
  <si>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</si>
  <si>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</si>
  <si>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</si>
  <si>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</si>
  <si>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</si>
  <si>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</si>
  <si>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</si>
  <si>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</si>
  <si>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</si>
  <si>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</si>
  <si>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</si>
  <si>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</si>
  <si>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</si>
  <si>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</si>
  <si>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</si>
  <si>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</si>
  <si>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</si>
  <si>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</si>
  <si>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</si>
  <si>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</si>
  <si>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</si>
  <si>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</si>
  <si>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</si>
  <si>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</si>
  <si>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</si>
  <si>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</si>
  <si>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</si>
  <si>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</si>
  <si>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</si>
  <si>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</si>
  <si>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</si>
  <si>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</si>
  <si>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</si>
  <si>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</si>
  <si>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</si>
  <si>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</si>
  <si>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</si>
  <si>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</si>
  <si>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</si>
  <si>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</si>
  <si>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</si>
  <si>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</si>
  <si>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</si>
  <si>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</si>
  <si>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</si>
  <si>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</si>
  <si>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</si>
  <si>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</si>
  <si>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</si>
  <si>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</si>
  <si>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</si>
  <si>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</si>
  <si>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</si>
  <si>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</si>
  <si>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</si>
  <si>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</si>
  <si>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</si>
  <si>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</si>
  <si>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</si>
  <si>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</si>
  <si>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</si>
  <si>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</si>
  <si>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</si>
  <si>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</si>
  <si>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</si>
  <si>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</si>
  <si>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</si>
  <si>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</si>
  <si>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</si>
  <si>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</si>
  <si>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</si>
  <si>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</si>
  <si>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</si>
  <si>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</si>
  <si>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</si>
  <si>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</si>
  <si>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</si>
  <si>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</si>
  <si>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</si>
  <si>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</si>
  <si>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</si>
  <si>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</si>
  <si>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</si>
  <si>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</si>
  <si>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</si>
  <si>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</si>
  <si>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</si>
  <si>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</si>
  <si>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</si>
  <si>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</si>
  <si>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</si>
  <si>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</si>
  <si>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</si>
  <si>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</si>
  <si>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</si>
  <si>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</si>
  <si>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</si>
  <si>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</si>
  <si>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</si>
  <si>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</si>
  <si>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</si>
  <si>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</si>
  <si>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</si>
  <si>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</si>
  <si>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</si>
  <si>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</si>
  <si>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</si>
  <si>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</si>
  <si>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</si>
  <si>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</si>
  <si>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</si>
  <si>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</si>
  <si>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</si>
  <si>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</si>
  <si>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</si>
  <si>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</si>
  <si>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</si>
  <si>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</si>
  <si>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</si>
  <si>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</si>
  <si>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</si>
  <si>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</si>
  <si>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</si>
  <si>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</si>
  <si>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</si>
  <si>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</si>
  <si>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</si>
  <si>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</si>
  <si>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</si>
  <si>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</si>
  <si>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</si>
  <si>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</si>
  <si>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</si>
  <si>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</si>
  <si>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</si>
  <si>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</si>
  <si>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</si>
  <si>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</si>
  <si>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</si>
  <si>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</si>
  <si>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</si>
  <si>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</si>
  <si>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</si>
  <si>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</si>
  <si>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</si>
  <si>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</si>
  <si>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</si>
  <si>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</si>
  <si>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</si>
  <si>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</si>
  <si>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</si>
  <si>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</si>
  <si>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</si>
  <si>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</si>
  <si>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</si>
  <si>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</si>
  <si>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</si>
  <si>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</si>
  <si>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</si>
  <si>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</si>
  <si>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</si>
  <si>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</si>
  <si>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</si>
  <si>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</si>
  <si>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</si>
  <si>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</si>
  <si>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</si>
  <si>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</si>
  <si>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</si>
  <si>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</si>
  <si>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</si>
  <si>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</si>
  <si>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</si>
  <si>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</si>
  <si>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</si>
  <si>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</si>
  <si>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</si>
  <si>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</si>
  <si>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</si>
  <si>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</si>
  <si>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</si>
  <si>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</si>
  <si>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</si>
  <si>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</si>
  <si>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</si>
  <si>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</si>
  <si>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</si>
  <si>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</si>
  <si>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</si>
  <si>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</si>
  <si>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</si>
  <si>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</si>
  <si>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</si>
  <si>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</si>
  <si>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</si>
  <si>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</si>
  <si>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</si>
  <si>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</si>
  <si>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</si>
  <si>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</si>
  <si>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</si>
  <si>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</si>
  <si>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</si>
  <si>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</si>
  <si>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</si>
  <si>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</si>
  <si>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</si>
  <si>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</si>
  <si>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</si>
  <si>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</si>
  <si>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</si>
  <si>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</si>
  <si>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</si>
  <si>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</si>
  <si>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</si>
  <si>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</si>
  <si>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</si>
  <si>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</si>
  <si>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</si>
  <si>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</si>
  <si>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</si>
  <si>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</si>
  <si>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</si>
  <si>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</si>
  <si>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</si>
  <si>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</si>
  <si>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</si>
  <si>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</si>
  <si>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</si>
  <si>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</si>
  <si>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</si>
  <si>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</si>
  <si>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</si>
  <si>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</si>
  <si>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</si>
  <si>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</si>
  <si>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</si>
  <si>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</si>
  <si>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</si>
  <si>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</si>
  <si>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</si>
  <si>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</si>
  <si>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</si>
  <si>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</si>
  <si>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</si>
  <si>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</si>
  <si>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</si>
  <si>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</si>
  <si>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</si>
  <si>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</si>
  <si>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</si>
  <si>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</si>
  <si>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</si>
  <si>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</si>
  <si>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</si>
  <si>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</si>
  <si>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</si>
  <si>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</si>
  <si>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</si>
  <si>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</si>
  <si>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</si>
  <si>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</si>
  <si>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</si>
  <si>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</si>
  <si>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</si>
  <si>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</si>
  <si>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</si>
  <si>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</si>
  <si>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</si>
  <si>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</si>
  <si>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</si>
  <si>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</si>
  <si>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</si>
  <si>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</si>
  <si>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</si>
  <si>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</si>
  <si>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</si>
  <si>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</si>
  <si>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</si>
  <si>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</si>
  <si>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</si>
  <si>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</si>
  <si>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</si>
  <si>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</si>
  <si>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</si>
  <si>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</si>
  <si>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</si>
  <si>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</si>
  <si>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</si>
  <si>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</si>
  <si>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</si>
  <si>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</si>
  <si>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</si>
  <si>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</si>
  <si>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</si>
  <si>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</si>
  <si>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</si>
  <si>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</si>
  <si>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</si>
  <si>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</si>
  <si>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</si>
  <si>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</si>
  <si>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</si>
  <si>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</si>
  <si>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</si>
  <si>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</si>
  <si>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</si>
  <si>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</si>
  <si>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</si>
  <si>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</si>
  <si>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</si>
  <si>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</si>
  <si>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</si>
  <si>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</si>
  <si>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</si>
  <si>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</si>
  <si>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</si>
  <si>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</si>
  <si>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</si>
  <si>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</si>
  <si>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</si>
  <si>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</si>
  <si>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</si>
  <si>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</si>
  <si>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</si>
  <si>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</si>
  <si>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</si>
  <si>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</si>
  <si>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</si>
  <si>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</si>
  <si>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</si>
  <si>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</si>
  <si>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</si>
  <si>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</si>
  <si>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</si>
  <si>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</si>
  <si>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</si>
  <si>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</si>
  <si>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</si>
  <si>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</si>
  <si>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</si>
  <si>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</si>
  <si>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</si>
  <si>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</si>
  <si>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</si>
  <si>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</si>
  <si>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</si>
  <si>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</si>
  <si>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</si>
  <si>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</si>
  <si>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</si>
  <si>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</si>
  <si>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</si>
  <si>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</si>
  <si>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</si>
  <si>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</si>
  <si>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</si>
  <si>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</si>
  <si>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</si>
  <si>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</si>
  <si>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</si>
  <si>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</si>
  <si>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</si>
  <si>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</si>
  <si>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</si>
  <si>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</si>
  <si>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</si>
  <si>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</si>
  <si>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</si>
  <si>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</si>
  <si>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</si>
  <si>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</si>
  <si>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</si>
  <si>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</si>
  <si>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</si>
  <si>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</si>
  <si>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</si>
  <si>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</si>
  <si>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</si>
  <si>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</si>
  <si>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</si>
  <si>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</si>
  <si>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</si>
  <si>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</si>
  <si>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</si>
  <si>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</si>
  <si>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</si>
  <si>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</si>
  <si>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</si>
  <si>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</si>
  <si>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</si>
  <si>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</si>
  <si>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</si>
  <si>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</si>
  <si>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</si>
  <si>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</si>
  <si>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</si>
  <si>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</si>
  <si>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</si>
  <si>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</si>
  <si>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</si>
  <si>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</si>
  <si>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</si>
  <si>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</si>
  <si>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</si>
  <si>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</si>
  <si>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</si>
  <si>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</si>
  <si>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</si>
  <si>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</si>
  <si>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</si>
  <si>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</si>
  <si>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</si>
  <si>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</si>
  <si>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</si>
  <si>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</si>
  <si>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</si>
  <si>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</si>
  <si>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</si>
  <si>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</si>
  <si>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</si>
  <si>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</si>
  <si>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</si>
  <si>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</si>
  <si>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</si>
  <si>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</si>
  <si>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</si>
  <si>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</si>
  <si>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</si>
  <si>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</si>
  <si>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</si>
  <si>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</si>
  <si>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</si>
  <si>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</si>
  <si>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</si>
  <si>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</si>
  <si>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</si>
  <si>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</si>
  <si>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</si>
  <si>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</si>
  <si>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</si>
  <si>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</si>
  <si>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</si>
  <si>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</si>
  <si>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</si>
  <si>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</si>
  <si>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</si>
  <si>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</si>
  <si>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</si>
  <si>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</si>
  <si>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</si>
  <si>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</si>
  <si>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</si>
  <si>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</si>
  <si>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</si>
  <si>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</si>
  <si>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</si>
  <si>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</si>
  <si>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</si>
  <si>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</si>
  <si>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</si>
  <si>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</si>
  <si>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</si>
  <si>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</si>
  <si>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</si>
  <si>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</si>
  <si>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</si>
  <si>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</si>
  <si>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</si>
  <si>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</si>
  <si>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</si>
  <si>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</si>
  <si>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</si>
  <si>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</si>
  <si>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</si>
  <si>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</si>
  <si>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</si>
  <si>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</si>
  <si>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</si>
  <si>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</si>
  <si>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</si>
  <si>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</si>
  <si>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</si>
  <si>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</si>
  <si>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</si>
  <si>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</si>
  <si>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</si>
  <si>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</si>
  <si>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</si>
  <si>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</si>
  <si>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</si>
  <si>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</si>
  <si>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</si>
  <si>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</si>
  <si>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</si>
  <si>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</si>
  <si>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</si>
  <si>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</si>
  <si>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</si>
  <si>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</si>
  <si>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</si>
  <si>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</si>
  <si>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</si>
  <si>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</si>
  <si>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</si>
  <si>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</si>
  <si>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</si>
  <si>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</si>
  <si>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</si>
  <si>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</si>
  <si>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</si>
  <si>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</si>
  <si>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</si>
  <si>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</si>
  <si>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</si>
  <si>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</si>
  <si>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</si>
  <si>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</si>
  <si>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</si>
  <si>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</si>
  <si>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</si>
  <si>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</si>
  <si>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</si>
  <si>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</si>
  <si>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</si>
  <si>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</si>
  <si>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</si>
  <si>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</si>
  <si>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</si>
  <si>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</si>
  <si>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</si>
  <si>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</si>
  <si>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</si>
  <si>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</si>
  <si>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</si>
  <si>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</si>
  <si>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</si>
  <si>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</si>
  <si>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</si>
  <si>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</si>
  <si>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</si>
  <si>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</si>
  <si>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</si>
  <si>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</si>
  <si>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</si>
  <si>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</si>
  <si>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</si>
  <si>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</si>
  <si>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</si>
  <si>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</si>
  <si>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</si>
  <si>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</si>
  <si>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</si>
  <si>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</si>
  <si>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</si>
  <si>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</si>
  <si>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</si>
  <si>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</si>
  <si>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</si>
  <si>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</si>
  <si>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</si>
  <si>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</si>
  <si>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</si>
  <si>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</si>
  <si>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</si>
  <si>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</si>
  <si>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</si>
  <si>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</si>
  <si>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</si>
  <si>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</si>
  <si>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</si>
  <si>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</si>
  <si>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</si>
  <si>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</si>
  <si>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</si>
  <si>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</si>
  <si>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</si>
  <si>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</si>
  <si>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</si>
  <si>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</si>
  <si>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</si>
  <si>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</si>
  <si>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</si>
  <si>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</si>
  <si>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</si>
  <si>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</si>
  <si>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</si>
  <si>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</si>
  <si>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</si>
  <si>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</si>
  <si>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</si>
  <si>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</si>
  <si>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</si>
  <si>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</si>
  <si>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</si>
  <si>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</si>
  <si>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</si>
  <si>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</si>
  <si>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</si>
  <si>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</si>
  <si>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</si>
  <si>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</si>
  <si>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</si>
  <si>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</si>
  <si>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</si>
  <si>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</si>
  <si>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</si>
  <si>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</si>
  <si>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</si>
  <si>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</si>
  <si>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</si>
  <si>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</si>
  <si>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</si>
  <si>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</si>
  <si>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</si>
  <si>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</si>
  <si>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</si>
  <si>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</si>
  <si>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</si>
  <si>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</si>
  <si>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</si>
  <si>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</si>
  <si>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</si>
  <si>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</si>
  <si>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</si>
  <si>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</si>
  <si>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</si>
  <si>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</si>
  <si>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</si>
  <si>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</si>
  <si>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</si>
  <si>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</si>
  <si>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</si>
  <si>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</si>
  <si>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</si>
  <si>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</si>
  <si>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</si>
  <si>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</si>
  <si>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</si>
  <si>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</si>
  <si>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</si>
  <si>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</si>
  <si>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</si>
  <si>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</si>
  <si>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</si>
  <si>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</si>
  <si>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</si>
  <si>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</si>
  <si>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</si>
  <si>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</si>
  <si>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</si>
  <si>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</si>
  <si>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</si>
  <si>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</si>
  <si>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</si>
  <si>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</si>
  <si>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</si>
  <si>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</si>
  <si>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</si>
  <si>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</si>
  <si>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</si>
  <si>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</si>
  <si>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</si>
  <si>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</si>
  <si>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</si>
  <si>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</si>
  <si>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</si>
  <si>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</si>
  <si>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</si>
  <si>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</si>
  <si>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</si>
  <si>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</si>
  <si>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</si>
  <si>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</si>
  <si>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</si>
  <si>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</si>
  <si>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</si>
  <si>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</si>
  <si>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</si>
  <si>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</si>
  <si>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</si>
  <si>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</si>
  <si>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</si>
  <si>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</si>
  <si>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</si>
  <si>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</si>
  <si>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</si>
  <si>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</si>
  <si>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</si>
  <si>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</si>
  <si>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</si>
  <si>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</si>
  <si>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</si>
  <si>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</si>
  <si>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</si>
  <si>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</si>
  <si>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</si>
  <si>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</si>
  <si>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</si>
  <si>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</si>
  <si>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</si>
  <si>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</si>
  <si>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</si>
  <si>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</si>
  <si>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</si>
  <si>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</si>
  <si>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</si>
  <si>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</si>
  <si>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</si>
  <si>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</si>
  <si>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</si>
  <si>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</si>
  <si>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</si>
  <si>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</si>
  <si>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</si>
  <si>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</si>
  <si>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</si>
  <si>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</si>
  <si>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</si>
  <si>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</si>
  <si>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</si>
  <si>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</si>
  <si>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</si>
  <si>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</si>
  <si>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</si>
  <si>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</si>
  <si>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</si>
  <si>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</si>
  <si>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</si>
  <si>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</si>
  <si>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</si>
  <si>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</si>
  <si>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</si>
  <si>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</si>
  <si>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</si>
  <si>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</si>
  <si>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</si>
  <si>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</si>
  <si>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</si>
  <si>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</si>
  <si>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</si>
  <si>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</si>
  <si>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</si>
  <si>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</si>
  <si>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</si>
  <si>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</si>
  <si>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</si>
  <si>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</si>
  <si>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</si>
  <si>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</si>
  <si>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</si>
  <si>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</si>
  <si>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</si>
  <si>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</si>
  <si>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</si>
  <si>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</si>
  <si>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</si>
  <si>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</si>
  <si>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</si>
  <si>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</si>
  <si>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</si>
  <si>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</si>
  <si>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</si>
  <si>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</si>
  <si>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</si>
  <si>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</si>
  <si>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</si>
  <si>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</si>
  <si>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</si>
  <si>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</si>
  <si>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</si>
  <si>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</si>
  <si>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</si>
  <si>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</si>
  <si>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</si>
  <si>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</si>
  <si>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</si>
  <si>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</si>
  <si>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</si>
  <si>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</si>
  <si>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</si>
  <si>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</si>
  <si>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</si>
  <si>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</si>
  <si>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</si>
  <si>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</si>
  <si>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</si>
  <si>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</si>
  <si>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</si>
  <si>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</si>
  <si>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</si>
  <si>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</si>
  <si>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</si>
  <si>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</si>
  <si>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</si>
  <si>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</si>
  <si>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</si>
  <si>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</si>
  <si>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</si>
  <si>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</si>
  <si>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</si>
  <si>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</si>
  <si>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</si>
  <si>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</si>
  <si>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</si>
  <si>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</si>
  <si>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</si>
  <si>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</si>
  <si>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</si>
  <si>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</si>
  <si>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</si>
  <si>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</si>
  <si>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</si>
  <si>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</si>
  <si>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</si>
  <si>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</si>
  <si>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</si>
  <si>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</si>
  <si>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</si>
  <si>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</si>
  <si>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</si>
  <si>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</si>
  <si>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</si>
  <si>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</si>
  <si>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</si>
  <si>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</si>
  <si>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</si>
  <si>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</si>
  <si>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</si>
  <si>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</si>
  <si>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</si>
  <si>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</si>
  <si>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</si>
  <si>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</si>
  <si>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</si>
  <si>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</si>
  <si>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</si>
  <si>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</si>
  <si>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</si>
  <si>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</si>
  <si>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</si>
  <si>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</si>
  <si>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</si>
  <si>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</si>
  <si>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</si>
  <si>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</si>
  <si>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</si>
  <si>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</si>
  <si>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</si>
  <si>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</si>
  <si>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</si>
  <si>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</si>
  <si>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</si>
  <si>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</si>
  <si>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</si>
  <si>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</si>
  <si>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</si>
  <si>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</si>
  <si>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</si>
  <si>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</si>
  <si>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</si>
  <si>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</si>
  <si>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</si>
  <si>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</si>
  <si>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</si>
  <si>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</si>
  <si>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</si>
  <si>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</si>
  <si>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</si>
  <si>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</si>
  <si>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</si>
  <si>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</si>
  <si>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</si>
  <si>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</si>
  <si>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</si>
  <si>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</si>
  <si>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</si>
  <si>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</si>
  <si>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</si>
  <si>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</si>
  <si>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</si>
  <si>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</si>
  <si>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</si>
  <si>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</si>
  <si>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</si>
  <si>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</si>
  <si>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</si>
  <si>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</si>
  <si>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</si>
  <si>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</si>
  <si>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</si>
  <si>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</si>
  <si>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</si>
  <si>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</si>
  <si>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</si>
  <si>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</si>
  <si>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</si>
  <si>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</si>
  <si>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</si>
  <si>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</si>
  <si>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</si>
  <si>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</si>
  <si>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</si>
  <si>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</si>
  <si>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</si>
  <si>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</si>
  <si>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</si>
  <si>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</si>
  <si>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</si>
  <si>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</si>
  <si>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</si>
  <si>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</si>
  <si>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</si>
  <si>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</si>
  <si>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</si>
  <si>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</si>
  <si>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</si>
  <si>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</si>
  <si>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</si>
  <si>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</si>
  <si>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</si>
  <si>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</si>
  <si>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</si>
  <si>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</si>
  <si>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</si>
  <si>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</si>
  <si>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</si>
  <si>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</si>
  <si>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</si>
  <si>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</si>
  <si>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</si>
  <si>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</si>
  <si>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</si>
  <si>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</si>
  <si>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</si>
  <si>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</si>
  <si>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</si>
  <si>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</si>
  <si>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</si>
  <si>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</si>
  <si>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</si>
  <si>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</si>
  <si>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</si>
  <si>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</si>
  <si>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</si>
  <si>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</si>
  <si>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</si>
  <si>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</si>
  <si>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</si>
  <si>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</si>
  <si>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</si>
  <si>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</si>
  <si>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</si>
  <si>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</si>
  <si>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</si>
  <si>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</si>
  <si>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</si>
  <si>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</si>
  <si>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</si>
  <si>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</si>
  <si>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</si>
  <si>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</si>
  <si>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</si>
  <si>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</si>
  <si>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</si>
  <si>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</si>
  <si>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</si>
  <si>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</si>
  <si>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</si>
  <si>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</si>
  <si>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</si>
  <si>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</si>
  <si>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</si>
  <si>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</si>
  <si>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</si>
  <si>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</si>
  <si>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</si>
  <si>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</si>
  <si>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</si>
  <si>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</si>
  <si>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</si>
  <si>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</si>
  <si>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</si>
  <si>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</si>
  <si>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</si>
  <si>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</si>
  <si>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</si>
  <si>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</si>
  <si>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</si>
  <si>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</si>
  <si>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</si>
  <si>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</si>
  <si>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</si>
  <si>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</si>
  <si>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</si>
  <si>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</si>
  <si>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</si>
  <si>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</si>
  <si>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</si>
  <si>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</si>
  <si>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</si>
  <si>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</si>
  <si>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</si>
  <si>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</si>
  <si>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</si>
  <si>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</si>
  <si>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</si>
  <si>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</si>
  <si>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</si>
  <si>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</si>
  <si>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</si>
  <si>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</si>
  <si>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</si>
  <si>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</si>
  <si>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</si>
  <si>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</si>
  <si>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</si>
  <si>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</si>
  <si>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</si>
  <si>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</si>
  <si>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</si>
  <si>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</si>
  <si>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</si>
  <si>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</si>
  <si>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</si>
  <si>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</si>
  <si>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</si>
  <si>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</si>
  <si>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</si>
  <si>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</si>
  <si>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</si>
  <si>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</si>
  <si>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</si>
  <si>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</si>
  <si>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</si>
  <si>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</si>
  <si>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</si>
  <si>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</si>
  <si>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</si>
  <si>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</si>
  <si>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</si>
  <si>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</si>
  <si>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</si>
  <si>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</si>
  <si>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</si>
  <si>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</si>
  <si>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</si>
  <si>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</si>
  <si>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</si>
  <si>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</si>
  <si>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</si>
  <si>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</si>
  <si>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</si>
  <si>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</si>
  <si>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</si>
  <si>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</si>
  <si>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</si>
  <si>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</si>
  <si>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</si>
  <si>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</si>
  <si>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</si>
  <si>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</si>
  <si>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</si>
  <si>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</si>
  <si>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</si>
  <si>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</si>
  <si>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</si>
  <si>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</si>
  <si>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</si>
  <si>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</si>
  <si>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</si>
  <si>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</si>
  <si>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</si>
  <si>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</si>
  <si>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</si>
  <si>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</si>
  <si>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</si>
  <si>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</si>
  <si>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</si>
  <si>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</si>
  <si>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</si>
  <si>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</si>
  <si>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</si>
  <si>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</si>
  <si>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</si>
  <si>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</si>
  <si>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</si>
  <si>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</si>
  <si>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</si>
  <si>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</si>
  <si>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</si>
  <si>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</si>
  <si>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</si>
  <si>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</si>
  <si>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</si>
  <si>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</si>
  <si>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</si>
  <si>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</si>
  <si>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</si>
  <si>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</si>
  <si>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</si>
  <si>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</si>
  <si>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</si>
  <si>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</si>
  <si>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</si>
  <si>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</si>
  <si>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</si>
  <si>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</si>
  <si>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</si>
  <si>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</si>
  <si>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</si>
  <si>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</si>
  <si>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</si>
  <si>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</si>
  <si>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</si>
  <si>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</si>
  <si>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</si>
  <si>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</si>
  <si>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</si>
  <si>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</si>
  <si>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</si>
  <si>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</si>
  <si>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</si>
  <si>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</si>
  <si>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</si>
  <si>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</si>
  <si>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</si>
  <si>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</si>
  <si>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</si>
  <si>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</si>
  <si>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</si>
  <si>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</si>
  <si>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</si>
  <si>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</si>
  <si>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</si>
  <si>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</si>
  <si>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</si>
  <si>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</si>
  <si>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</si>
  <si>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</si>
  <si>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</si>
  <si>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</si>
  <si>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</si>
  <si>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</si>
  <si>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</si>
  <si>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</si>
  <si>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</si>
  <si>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</si>
  <si>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</si>
  <si>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</si>
  <si>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</si>
  <si>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</si>
  <si>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</si>
  <si>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</si>
  <si>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</si>
  <si>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</si>
  <si>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</si>
  <si>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</si>
  <si>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</si>
  <si>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</si>
  <si>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</si>
  <si>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</si>
  <si>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</si>
  <si>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</si>
  <si>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</si>
  <si>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</si>
  <si>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</si>
  <si>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</si>
  <si>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</si>
  <si>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</si>
  <si>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</si>
  <si>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</si>
  <si>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</si>
  <si>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</si>
  <si>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</si>
  <si>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</si>
  <si>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</si>
  <si>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</si>
  <si>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</si>
  <si>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</si>
  <si>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</si>
  <si>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</si>
  <si>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</si>
  <si>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</si>
  <si>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</si>
  <si>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</si>
  <si>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</si>
  <si>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</si>
  <si>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</si>
  <si>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</si>
  <si>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</si>
  <si>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</si>
  <si>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</si>
  <si>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</si>
  <si>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</si>
  <si>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</si>
  <si>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</si>
  <si>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</si>
  <si>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</si>
  <si>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</si>
  <si>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</si>
  <si>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</si>
  <si>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</si>
  <si>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</si>
  <si>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</si>
  <si>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</si>
  <si>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</si>
  <si>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</si>
  <si>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</si>
  <si>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</si>
  <si>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</si>
  <si>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</si>
  <si>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</si>
  <si>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</si>
  <si>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</si>
  <si>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</si>
  <si>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</si>
  <si>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</si>
  <si>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</si>
  <si>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</si>
  <si>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</si>
  <si>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</si>
  <si>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</si>
  <si>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</si>
  <si>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</si>
  <si>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</si>
  <si>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</si>
  <si>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</si>
  <si>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</si>
  <si>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</si>
  <si>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</si>
  <si>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</si>
  <si>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</si>
  <si>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</si>
  <si>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</si>
  <si>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</si>
  <si>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</si>
  <si>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</si>
  <si>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</si>
  <si>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</si>
  <si>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</si>
  <si>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</si>
  <si>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</si>
  <si>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</si>
  <si>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</si>
  <si>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</si>
  <si>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</si>
  <si>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</si>
  <si>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</si>
  <si>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</si>
  <si>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</si>
  <si>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</si>
  <si>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</si>
  <si>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</si>
  <si>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</si>
  <si>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</si>
  <si>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</si>
  <si>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</si>
  <si>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</si>
  <si>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</si>
  <si>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</si>
  <si>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</si>
  <si>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</si>
  <si>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</si>
  <si>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</si>
  <si>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</si>
  <si>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</si>
  <si>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</si>
  <si>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</si>
  <si>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</si>
  <si>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</si>
  <si>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</si>
  <si>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</si>
  <si>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</si>
  <si>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</si>
  <si>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</si>
  <si>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</si>
  <si>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</si>
  <si>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</si>
  <si>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</si>
  <si>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</si>
  <si>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</si>
  <si>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</si>
  <si>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</si>
  <si>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</si>
  <si>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</si>
  <si>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</si>
  <si>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</si>
  <si>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</si>
  <si>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</si>
  <si>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</si>
  <si>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</si>
  <si>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</si>
  <si>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</si>
  <si>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</si>
  <si>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</si>
  <si>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</si>
  <si>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</si>
  <si>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</si>
  <si>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</si>
  <si>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</si>
  <si>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</si>
  <si>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</si>
  <si>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</si>
  <si>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</si>
  <si>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</si>
  <si>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</si>
  <si>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</si>
  <si>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</si>
  <si>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</si>
  <si>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</si>
  <si>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</si>
  <si>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</si>
  <si>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</si>
  <si>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</si>
  <si>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</si>
  <si>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</si>
  <si>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</si>
  <si>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</si>
  <si>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</si>
  <si>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</si>
  <si>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</si>
  <si>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</si>
  <si>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</si>
  <si>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</si>
  <si>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</si>
  <si>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</si>
  <si>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</si>
  <si>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</si>
  <si>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</si>
  <si>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</si>
  <si>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</si>
  <si>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</si>
  <si>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</si>
  <si>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</si>
  <si>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</si>
  <si>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</si>
  <si>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</si>
  <si>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</si>
  <si>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</si>
  <si>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</si>
  <si>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</si>
  <si>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</si>
  <si>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</si>
  <si>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</si>
  <si>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</si>
  <si>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</si>
  <si>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</si>
  <si>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</si>
  <si>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</si>
  <si>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</si>
  <si>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</si>
  <si>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</si>
  <si>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</si>
  <si>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</si>
  <si>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</si>
  <si>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</si>
  <si>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</si>
  <si>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</si>
  <si>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</si>
  <si>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</si>
  <si>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</si>
  <si>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</si>
  <si>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</si>
  <si>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</si>
  <si>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</si>
  <si>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</si>
  <si>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</si>
  <si>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</si>
  <si>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</si>
  <si>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</si>
  <si>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</si>
  <si>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</si>
  <si>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</si>
  <si>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</si>
  <si>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</si>
  <si>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</si>
  <si>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</si>
  <si>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</si>
  <si>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</si>
  <si>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</si>
  <si>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</si>
  <si>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</si>
  <si>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</si>
  <si>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</si>
  <si>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</si>
  <si>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</si>
  <si>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</si>
  <si>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</si>
  <si>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</si>
  <si>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</si>
  <si>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</si>
  <si>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</si>
  <si>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</si>
  <si>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</si>
  <si>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</si>
  <si>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</si>
  <si>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</si>
  <si>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</si>
  <si>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</si>
  <si>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</si>
  <si>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</si>
  <si>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</si>
  <si>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</si>
  <si>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</si>
  <si>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</si>
  <si>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</si>
  <si>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</si>
  <si>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</si>
  <si>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</si>
  <si>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</si>
  <si>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</si>
  <si>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</si>
  <si>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</si>
  <si>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</si>
  <si>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</si>
  <si>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</si>
  <si>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</si>
  <si>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</si>
  <si>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</si>
  <si>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</si>
  <si>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</si>
  <si>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</si>
  <si>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</si>
  <si>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</si>
  <si>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</si>
  <si>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</si>
  <si>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</si>
  <si>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</si>
  <si>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</si>
  <si>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</si>
  <si>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</si>
  <si>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</si>
  <si>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</si>
  <si>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</si>
  <si>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</si>
  <si>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</si>
  <si>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</si>
  <si>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</si>
  <si>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</si>
  <si>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</si>
  <si>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</si>
  <si>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</si>
  <si>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</si>
  <si>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</si>
  <si>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</si>
  <si>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</si>
  <si>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</si>
  <si>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</si>
  <si>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</si>
  <si>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</si>
  <si>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</si>
  <si>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</si>
  <si>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</si>
  <si>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</si>
  <si>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</si>
  <si>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</si>
  <si>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</si>
  <si>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</si>
  <si>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</si>
  <si>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</si>
  <si>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</si>
  <si>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</si>
  <si>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</si>
  <si>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</si>
  <si>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</si>
  <si>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</si>
  <si>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</si>
  <si>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</si>
  <si>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</si>
  <si>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</si>
  <si>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</si>
  <si>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</si>
  <si>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</si>
  <si>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</si>
  <si>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</si>
  <si>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</si>
  <si>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</si>
  <si>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</si>
  <si>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</si>
  <si>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</si>
  <si>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</si>
  <si>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</si>
  <si>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</si>
  <si>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</si>
  <si>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</si>
  <si>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</si>
  <si>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</si>
  <si>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</si>
  <si>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</si>
  <si>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</si>
  <si>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</si>
  <si>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</si>
  <si>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</si>
  <si>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</si>
  <si>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</si>
  <si>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</si>
  <si>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</si>
  <si>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</si>
  <si>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</si>
  <si>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</si>
  <si>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</si>
  <si>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</si>
  <si>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</si>
  <si>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</si>
  <si>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</si>
  <si>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</si>
  <si>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</si>
  <si>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</si>
  <si>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</si>
  <si>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</si>
  <si>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</si>
  <si>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</si>
  <si>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</si>
  <si>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</si>
  <si>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</si>
  <si>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</si>
  <si>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</si>
  <si>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</si>
  <si>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</si>
  <si>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</si>
  <si>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</si>
  <si>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</si>
  <si>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</si>
  <si>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</si>
  <si>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</si>
  <si>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</si>
  <si>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</si>
  <si>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</si>
  <si>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</si>
  <si>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</si>
  <si>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</si>
  <si>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</si>
  <si>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</si>
  <si>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</si>
  <si>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</si>
  <si>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</si>
  <si>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</si>
  <si>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</si>
  <si>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</si>
  <si>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</si>
  <si>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</si>
  <si>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</si>
  <si>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</si>
  <si>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</si>
  <si>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</si>
  <si>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</si>
  <si>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</si>
  <si>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</si>
  <si>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</si>
  <si>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</si>
  <si>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</si>
  <si>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</si>
  <si>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</si>
  <si>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</si>
  <si>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</si>
  <si>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</si>
  <si>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</si>
  <si>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</si>
  <si>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</si>
  <si>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</si>
  <si>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</si>
  <si>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</si>
  <si>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</si>
  <si>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</si>
  <si>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</si>
  <si>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</si>
  <si>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</si>
  <si>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</si>
  <si>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</si>
  <si>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</si>
  <si>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</si>
  <si>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</si>
  <si>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</si>
  <si>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</si>
  <si>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</si>
  <si>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</si>
  <si>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</si>
  <si>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</si>
  <si>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</si>
  <si>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</si>
  <si>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</si>
  <si>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</si>
  <si>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</si>
  <si>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</si>
  <si>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</si>
  <si>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</si>
  <si>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</si>
  <si>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</si>
  <si>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</si>
  <si>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</si>
  <si>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</si>
  <si>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</si>
  <si>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</si>
  <si>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</si>
  <si>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</si>
  <si>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</si>
  <si>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</si>
  <si>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</si>
  <si>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</si>
  <si>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</si>
  <si>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</si>
  <si>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</si>
  <si>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</si>
  <si>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</si>
  <si>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</si>
  <si>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</si>
  <si>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</si>
  <si>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</si>
  <si>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</si>
  <si>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</si>
  <si>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</si>
  <si>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</si>
  <si>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</si>
  <si>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</si>
  <si>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</si>
  <si>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</si>
  <si>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</si>
  <si>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</si>
  <si>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</si>
  <si>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</si>
  <si>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</si>
  <si>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</si>
  <si>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</si>
  <si>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</si>
  <si>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</si>
  <si>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</si>
  <si>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</si>
  <si>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</si>
  <si>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</si>
  <si>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</si>
  <si>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</si>
  <si>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</si>
  <si>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</si>
  <si>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</si>
  <si>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</si>
  <si>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</si>
  <si>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</si>
  <si>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</si>
  <si>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</si>
  <si>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</si>
  <si>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</si>
  <si>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</si>
  <si>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</si>
  <si>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</si>
  <si>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</si>
  <si>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</si>
  <si>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</si>
  <si>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</si>
  <si>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</si>
  <si>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</si>
  <si>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</si>
  <si>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</si>
  <si>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</si>
  <si>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</si>
  <si>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</si>
  <si>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</si>
  <si>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</si>
  <si>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</si>
  <si>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</si>
  <si>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</si>
  <si>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</si>
  <si>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</si>
  <si>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</si>
  <si>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</si>
  <si>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</si>
  <si>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</si>
  <si>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</si>
  <si>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</si>
  <si>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</si>
  <si>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</si>
  <si>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</si>
  <si>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</si>
  <si>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</si>
  <si>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</si>
  <si>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</si>
  <si>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</si>
  <si>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</si>
  <si>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</si>
  <si>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</si>
  <si>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</si>
  <si>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</si>
  <si>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</si>
  <si>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</si>
  <si>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</si>
  <si>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</si>
  <si>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</si>
  <si>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</si>
  <si>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</si>
  <si>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</si>
  <si>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</si>
  <si>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</si>
  <si>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</si>
  <si>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</si>
  <si>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</si>
  <si>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</si>
  <si>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</si>
  <si>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</si>
  <si>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</si>
  <si>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</si>
  <si>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</si>
  <si>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</si>
  <si>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</si>
  <si>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</si>
  <si>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</si>
  <si>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</si>
  <si>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</si>
  <si>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</si>
  <si>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</si>
  <si>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</si>
  <si>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</si>
  <si>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</si>
  <si>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</si>
  <si>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</si>
  <si>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</si>
  <si>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</si>
  <si>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</si>
  <si>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</si>
  <si>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</si>
  <si>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</si>
  <si>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</si>
  <si>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</si>
  <si>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</si>
  <si>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</si>
  <si>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</si>
  <si>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</si>
  <si>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</si>
  <si>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</si>
  <si>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</si>
  <si>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</si>
  <si>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</si>
  <si>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</si>
  <si>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</si>
  <si>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</si>
  <si>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</si>
  <si>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</si>
  <si>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</si>
  <si>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</si>
  <si>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</si>
  <si>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</si>
  <si>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</si>
  <si>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</si>
  <si>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</si>
  <si>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</si>
  <si>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</si>
  <si>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</si>
  <si>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</si>
  <si>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</si>
  <si>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</si>
  <si>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</si>
  <si>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</si>
  <si>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</si>
  <si>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</si>
  <si>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</si>
  <si>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</si>
  <si>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</si>
  <si>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</si>
  <si>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</si>
  <si>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</si>
  <si>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</si>
  <si>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</si>
  <si>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</si>
  <si>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</si>
  <si>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</si>
  <si>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</si>
  <si>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</si>
  <si>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</si>
  <si>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</si>
  <si>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</si>
  <si>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</si>
  <si>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</si>
  <si>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</si>
  <si>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</si>
  <si>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</si>
  <si>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</si>
  <si>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</si>
  <si>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</si>
  <si>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</si>
  <si>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</si>
  <si>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</si>
  <si>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</si>
  <si>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</si>
  <si>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</si>
  <si>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</si>
  <si>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</si>
  <si>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</si>
  <si>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</si>
  <si>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</si>
  <si>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</si>
  <si>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</si>
  <si>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</si>
  <si>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</si>
  <si>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</si>
  <si>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</si>
  <si>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</si>
  <si>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</si>
  <si>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</si>
  <si>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</si>
  <si>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</si>
  <si>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</si>
  <si>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</si>
  <si>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</si>
  <si>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</si>
  <si>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</si>
  <si>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</si>
  <si>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</si>
  <si>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</si>
  <si>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</si>
  <si>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</si>
  <si>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</si>
  <si>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</si>
  <si>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</si>
  <si>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</si>
  <si>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</si>
  <si>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</si>
  <si>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</si>
  <si>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</si>
  <si>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</si>
  <si>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</si>
  <si>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</si>
  <si>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</si>
  <si>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</si>
  <si>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</si>
  <si>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</si>
  <si>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</si>
  <si>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</si>
  <si>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</si>
  <si>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</si>
  <si>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</si>
  <si>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</si>
  <si>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</si>
  <si>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</si>
  <si>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</si>
  <si>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</si>
  <si>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</si>
  <si>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</si>
  <si>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</si>
  <si>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</si>
  <si>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</si>
  <si>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</si>
  <si>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</si>
  <si>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</si>
  <si>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</si>
  <si>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</si>
  <si>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</si>
  <si>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</si>
  <si>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</si>
  <si>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</si>
  <si>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</si>
  <si>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</si>
  <si>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</si>
  <si>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</si>
  <si>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</si>
  <si>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</si>
  <si>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</si>
  <si>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</si>
  <si>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</si>
  <si>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</si>
  <si>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</si>
  <si>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</si>
  <si>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</si>
  <si>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</si>
  <si>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</si>
  <si>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</si>
  <si>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</si>
  <si>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</si>
  <si>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</si>
  <si>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</si>
  <si>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</si>
  <si>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</si>
  <si>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</si>
  <si>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</si>
  <si>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</si>
  <si>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</si>
  <si>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</si>
  <si>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</si>
  <si>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</si>
  <si>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</si>
  <si>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</si>
  <si>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</si>
  <si>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</si>
  <si>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</si>
  <si>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</si>
  <si>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</si>
  <si>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</si>
  <si>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</si>
  <si>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</si>
  <si>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</si>
  <si>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</si>
  <si>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</si>
  <si>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</si>
  <si>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</si>
  <si>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</si>
  <si>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</si>
  <si>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</si>
  <si>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</si>
  <si>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</si>
  <si>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</si>
  <si>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</si>
  <si>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</si>
  <si>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</si>
  <si>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</si>
  <si>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</si>
  <si>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</si>
  <si>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</si>
  <si>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</si>
  <si>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</si>
  <si>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</si>
  <si>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</si>
  <si>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</si>
  <si>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</si>
  <si>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</si>
  <si>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</si>
  <si>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</si>
  <si>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</si>
  <si>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</si>
  <si>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</si>
  <si>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</si>
  <si>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</si>
  <si>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</si>
  <si>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</si>
  <si>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</si>
  <si>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</si>
  <si>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</si>
  <si>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</si>
  <si>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</si>
  <si>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</si>
  <si>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</si>
  <si>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</si>
  <si>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</si>
  <si>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</si>
  <si>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</si>
  <si>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</si>
  <si>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</si>
  <si>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</si>
  <si>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</si>
  <si>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</si>
  <si>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</si>
  <si>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</si>
  <si>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</si>
  <si>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</si>
  <si>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</si>
  <si>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</si>
  <si>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</si>
  <si>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</si>
  <si>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</si>
  <si>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</si>
  <si>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</si>
  <si>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</si>
  <si>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</si>
  <si>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</si>
  <si>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</si>
  <si>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</si>
  <si>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</si>
  <si>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</si>
  <si>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</si>
  <si>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</si>
  <si>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</si>
  <si>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</si>
  <si>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</si>
  <si>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</si>
  <si>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</si>
  <si>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</si>
  <si>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</si>
  <si>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</si>
  <si>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</si>
  <si>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</si>
  <si>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</si>
  <si>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</si>
  <si>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</si>
  <si>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</si>
  <si>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</si>
  <si>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</si>
  <si>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</si>
  <si>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</si>
  <si>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</si>
  <si>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</si>
  <si>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</si>
  <si>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</si>
  <si>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</si>
  <si>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</si>
  <si>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</si>
  <si>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</si>
  <si>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</si>
  <si>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</si>
  <si>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</si>
  <si>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</si>
  <si>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</si>
  <si>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</si>
  <si>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</si>
  <si>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</si>
  <si>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</si>
  <si>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</si>
  <si>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</si>
  <si>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</si>
  <si>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</si>
  <si>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</si>
  <si>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</si>
  <si>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</si>
  <si>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</si>
  <si>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</si>
  <si>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</si>
  <si>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</si>
  <si>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</si>
  <si>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</si>
  <si>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</si>
  <si>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</si>
  <si>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</si>
  <si>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</si>
  <si>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</si>
  <si>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</si>
  <si>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</si>
  <si>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</si>
  <si>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</si>
  <si>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</si>
  <si>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</si>
  <si>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</si>
  <si>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</si>
  <si>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</si>
  <si>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</si>
  <si>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</si>
  <si>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</si>
  <si>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</si>
  <si>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</si>
  <si>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</si>
  <si>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</si>
  <si>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</si>
  <si>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</si>
  <si>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</si>
  <si>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</si>
  <si>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</si>
  <si>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</si>
  <si>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</si>
  <si>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</si>
  <si>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</si>
  <si>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</si>
  <si>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</si>
  <si>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</si>
  <si>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</si>
  <si>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</si>
  <si>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</si>
  <si>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</si>
  <si>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</si>
  <si>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</si>
  <si>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</si>
  <si>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</si>
  <si>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</si>
  <si>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</si>
  <si>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</si>
  <si>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</si>
  <si>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</si>
  <si>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</si>
  <si>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</si>
  <si>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</si>
  <si>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</si>
  <si>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</si>
  <si>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</si>
  <si>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</si>
  <si>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</si>
  <si>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</si>
  <si>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</si>
  <si>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</si>
  <si>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</si>
  <si>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</si>
  <si>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</si>
  <si>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</si>
  <si>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</si>
  <si>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</si>
  <si>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</si>
  <si>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</si>
  <si>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</si>
  <si>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</si>
  <si>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</si>
  <si>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</si>
  <si>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</si>
  <si>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</si>
  <si>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</si>
  <si>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</si>
  <si>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</si>
  <si>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</si>
  <si>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</si>
  <si>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</si>
  <si>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</si>
  <si>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</si>
  <si>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</si>
  <si>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</si>
  <si>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</si>
  <si>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</si>
  <si>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</si>
  <si>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</si>
  <si>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</si>
  <si>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</si>
  <si>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</si>
  <si>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</si>
  <si>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</si>
  <si>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</si>
  <si>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</si>
  <si>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</si>
  <si>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</si>
  <si>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</si>
  <si>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</si>
  <si>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</si>
  <si>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</si>
  <si>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</si>
  <si>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</si>
  <si>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</si>
  <si>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</si>
  <si>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</si>
  <si>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</si>
  <si>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</si>
  <si>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</si>
  <si>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</si>
  <si>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</si>
  <si>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</si>
  <si>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</si>
  <si>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</si>
  <si>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</si>
  <si>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</si>
  <si>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</si>
  <si>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</si>
  <si>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</si>
  <si>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</si>
  <si>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</si>
  <si>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</si>
  <si>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</si>
  <si>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</si>
  <si>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</si>
  <si>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</si>
  <si>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</si>
  <si>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</si>
  <si>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</si>
  <si>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</si>
  <si>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</si>
  <si>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</si>
  <si>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</si>
  <si>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</si>
  <si>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</si>
  <si>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</si>
  <si>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</si>
  <si>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</si>
  <si>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</si>
  <si>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</si>
  <si>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</si>
  <si>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</si>
  <si>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</si>
  <si>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</si>
  <si>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</si>
  <si>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</si>
  <si>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</si>
  <si>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</si>
  <si>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</si>
  <si>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</si>
  <si>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</si>
  <si>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</si>
  <si>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</si>
  <si>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</si>
  <si>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</si>
  <si>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</si>
  <si>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</si>
  <si>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</si>
  <si>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</si>
  <si>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</si>
  <si>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</si>
  <si>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</si>
  <si>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</si>
  <si>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</si>
  <si>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</si>
  <si>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</si>
  <si>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</si>
  <si>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</si>
  <si>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</si>
  <si>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</si>
  <si>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</si>
  <si>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</si>
  <si>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</si>
  <si>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</si>
  <si>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</si>
  <si>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</si>
  <si>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</si>
  <si>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</si>
  <si>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</si>
  <si>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</si>
  <si>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</si>
  <si>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</si>
  <si>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</si>
  <si>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</si>
  <si>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</si>
  <si>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</si>
  <si>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</si>
  <si>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</si>
  <si>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</si>
  <si>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</si>
  <si>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</si>
  <si>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</si>
  <si>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</si>
  <si>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</si>
  <si>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</si>
  <si>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</si>
  <si>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</si>
  <si>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</si>
  <si>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</si>
  <si>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</si>
  <si>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</si>
  <si>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</si>
  <si>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</si>
  <si>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</si>
  <si>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</si>
  <si>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</si>
  <si>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</si>
  <si>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</si>
  <si>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</si>
  <si>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</si>
  <si>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</si>
  <si>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</si>
  <si>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</si>
  <si>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</si>
  <si>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</si>
  <si>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</si>
  <si>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</si>
  <si>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</si>
  <si>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</si>
  <si>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</si>
  <si>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</si>
  <si>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</si>
  <si>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</si>
  <si>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</si>
  <si>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</si>
  <si>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</si>
  <si>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</si>
  <si>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</si>
  <si>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</si>
  <si>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</si>
  <si>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</si>
  <si>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</si>
  <si>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</si>
  <si>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</si>
  <si>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</si>
  <si>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</si>
  <si>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</si>
  <si>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</si>
  <si>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</si>
  <si>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</si>
  <si>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</si>
  <si>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</si>
  <si>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</si>
  <si>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</si>
  <si>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</si>
  <si>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</si>
  <si>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</si>
  <si>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</si>
  <si>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</si>
  <si>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</si>
  <si>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</si>
  <si>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</si>
  <si>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</si>
  <si>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</si>
  <si>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</si>
  <si>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</si>
  <si>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</si>
  <si>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</si>
  <si>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</si>
  <si>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</si>
  <si>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</si>
  <si>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</si>
  <si>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</si>
  <si>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</si>
  <si>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</si>
  <si>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</si>
  <si>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</si>
  <si>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</si>
  <si>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</si>
  <si>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</si>
  <si>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</si>
  <si>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</si>
  <si>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</si>
  <si>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</si>
  <si>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</si>
  <si>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</si>
  <si>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</si>
  <si>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</si>
  <si>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</si>
  <si>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</si>
  <si>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</si>
  <si>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</si>
  <si>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</si>
  <si>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</si>
  <si>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</si>
  <si>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</si>
  <si>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</si>
  <si>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</si>
  <si>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</si>
  <si>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</si>
  <si>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</si>
  <si>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</si>
  <si>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</si>
  <si>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</si>
  <si>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</si>
  <si>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</si>
  <si>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</si>
  <si>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</si>
  <si>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</si>
  <si>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</si>
  <si>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</si>
  <si>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</si>
  <si>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</si>
  <si>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</si>
  <si>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</si>
  <si>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</si>
  <si>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</si>
  <si>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</si>
  <si>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</si>
  <si>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</si>
  <si>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</si>
  <si>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</si>
  <si>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</si>
  <si>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</si>
  <si>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</si>
  <si>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</si>
  <si>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</si>
  <si>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</si>
  <si>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</si>
  <si>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</si>
  <si>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</si>
  <si>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</si>
  <si>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</si>
  <si>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</si>
  <si>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</si>
  <si>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</si>
  <si>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</si>
  <si>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</si>
  <si>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</si>
  <si>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</si>
  <si>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</si>
  <si>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</si>
  <si>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</si>
  <si>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</si>
  <si>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</si>
  <si>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</si>
  <si>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</si>
  <si>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</si>
  <si>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</si>
  <si>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</si>
  <si>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</si>
  <si>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</si>
  <si>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</si>
  <si>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</si>
  <si>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</si>
  <si>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</si>
  <si>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</si>
  <si>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</si>
  <si>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</si>
  <si>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</si>
  <si>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</si>
  <si>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</si>
  <si>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</si>
  <si>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</si>
  <si>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</si>
  <si>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</si>
  <si>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</si>
  <si>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</si>
  <si>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</si>
  <si>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</si>
  <si>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</si>
  <si>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</si>
  <si>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</si>
  <si>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</si>
  <si>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</si>
  <si>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</si>
  <si>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</si>
  <si>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</si>
  <si>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</si>
  <si>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</si>
  <si>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</si>
  <si>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</si>
  <si>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</si>
  <si>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</si>
  <si>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</si>
  <si>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</si>
  <si>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</si>
  <si>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</si>
  <si>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</si>
  <si>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</si>
  <si>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</si>
  <si>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</si>
  <si>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</si>
  <si>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</si>
  <si>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</si>
  <si>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</si>
  <si>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</si>
  <si>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</si>
  <si>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</si>
  <si>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</si>
  <si>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</si>
  <si>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</si>
  <si>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</si>
  <si>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</si>
  <si>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</si>
  <si>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</si>
  <si>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</si>
  <si>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</si>
  <si>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</si>
  <si>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</si>
  <si>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</si>
  <si>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</si>
  <si>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</si>
  <si>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</si>
  <si>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</si>
  <si>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</si>
  <si>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</si>
  <si>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</si>
  <si>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</si>
  <si>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</si>
  <si>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</si>
  <si>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</si>
  <si>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</si>
  <si>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</si>
  <si>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</si>
  <si>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</si>
  <si>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</si>
  <si>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</si>
  <si>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</si>
  <si>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</si>
  <si>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</si>
  <si>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</si>
  <si>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</si>
  <si>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</si>
  <si>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</si>
  <si>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</si>
  <si>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</si>
  <si>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</si>
  <si>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</si>
  <si>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</si>
  <si>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</si>
  <si>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</si>
  <si>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</si>
  <si>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</si>
  <si>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</si>
  <si>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</si>
  <si>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</si>
  <si>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</si>
  <si>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</si>
  <si>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</si>
  <si>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</si>
  <si>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</si>
  <si>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</si>
  <si>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</si>
  <si>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</si>
  <si>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</si>
  <si>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</si>
  <si>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</si>
  <si>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</si>
  <si>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</si>
  <si>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</si>
  <si>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</si>
  <si>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</si>
  <si>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</si>
  <si>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</si>
  <si>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</si>
  <si>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</si>
  <si>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</si>
  <si>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</si>
  <si>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</si>
  <si>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</si>
  <si>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</si>
  <si>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</si>
  <si>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</si>
  <si>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</si>
  <si>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</si>
  <si>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</si>
  <si>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</si>
  <si>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</si>
  <si>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</si>
  <si>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</si>
  <si>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</si>
  <si>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</si>
  <si>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</si>
  <si>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</si>
  <si>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</si>
  <si>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</si>
  <si>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</si>
  <si>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</si>
  <si>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</si>
  <si>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</si>
  <si>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</si>
  <si>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</si>
  <si>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</si>
  <si>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</si>
  <si>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</si>
  <si>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</si>
  <si>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</si>
  <si>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</si>
  <si>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</si>
  <si>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</si>
  <si>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</si>
  <si>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</si>
  <si>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</si>
  <si>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</si>
  <si>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</si>
  <si>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</si>
  <si>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</si>
  <si>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</si>
  <si>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</si>
  <si>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</si>
  <si>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</si>
  <si>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</si>
  <si>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</si>
  <si>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</si>
  <si>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</si>
  <si>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</si>
  <si>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</si>
  <si>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</si>
  <si>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</si>
  <si>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</si>
  <si>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</si>
  <si>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</si>
  <si>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</si>
  <si>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</si>
  <si>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</si>
  <si>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</si>
  <si>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</si>
  <si>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</si>
  <si>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</si>
  <si>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</si>
  <si>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</si>
  <si>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</si>
  <si>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</si>
  <si>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</si>
  <si>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</si>
  <si>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</si>
  <si>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</si>
  <si>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</si>
  <si>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</si>
  <si>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</si>
  <si>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</si>
  <si>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</si>
  <si>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</si>
  <si>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</si>
  <si>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</si>
  <si>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</si>
  <si>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</si>
  <si>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</si>
  <si>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</si>
  <si>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</si>
  <si>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</si>
  <si>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</si>
  <si>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</si>
  <si>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</si>
  <si>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</si>
  <si>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</si>
  <si>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</si>
  <si>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</si>
  <si>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</si>
  <si>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</si>
  <si>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</si>
  <si>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</si>
  <si>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</si>
  <si>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</si>
  <si>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</si>
  <si>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</si>
  <si>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</si>
  <si>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</si>
  <si>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</si>
  <si>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</si>
  <si>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</si>
  <si>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</si>
  <si>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</si>
  <si>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</si>
  <si>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</si>
  <si>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</si>
  <si>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</si>
  <si>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</si>
  <si>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</si>
  <si>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</si>
  <si>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</si>
  <si>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</si>
  <si>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</si>
  <si>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</si>
  <si>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</si>
  <si>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</si>
  <si>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</si>
  <si>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</si>
  <si>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</si>
  <si>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</si>
  <si>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</si>
  <si>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</si>
  <si>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</si>
  <si>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</si>
  <si>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</si>
  <si>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</si>
  <si>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</si>
  <si>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</si>
  <si>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</si>
  <si>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</si>
  <si>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</si>
  <si>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</si>
  <si>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</si>
  <si>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</si>
  <si>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</si>
  <si>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</si>
  <si>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</si>
  <si>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</si>
  <si>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</si>
  <si>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</si>
  <si>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</si>
  <si>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</si>
  <si>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</si>
  <si>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</si>
  <si>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</si>
  <si>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</si>
  <si>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</si>
  <si>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</si>
  <si>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</si>
  <si>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</si>
  <si>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</si>
  <si>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</si>
  <si>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</si>
  <si>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</si>
  <si>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</si>
  <si>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</si>
  <si>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</si>
  <si>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</si>
  <si>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</si>
  <si>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</si>
  <si>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</si>
  <si>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</si>
  <si>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</si>
  <si>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</si>
  <si>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</si>
  <si>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</si>
  <si>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</si>
  <si>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</si>
  <si>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</si>
  <si>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</si>
  <si>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</si>
  <si>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</si>
  <si>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</si>
  <si>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</si>
  <si>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</si>
  <si>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</si>
  <si>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</si>
  <si>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</si>
  <si>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</si>
  <si>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</si>
  <si>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</si>
  <si>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</si>
  <si>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</si>
  <si>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</si>
  <si>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</si>
  <si>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</si>
  <si>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</si>
  <si>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</si>
  <si>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</si>
  <si>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</si>
  <si>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</si>
  <si>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</si>
  <si>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</si>
  <si>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</si>
  <si>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</si>
  <si>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</si>
  <si>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</si>
  <si>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</si>
  <si>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</si>
  <si>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</si>
  <si>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</si>
  <si>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</si>
  <si>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</si>
  <si>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</si>
  <si>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</si>
  <si>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</si>
  <si>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</si>
  <si>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</si>
  <si>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</si>
  <si>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</si>
  <si>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</si>
  <si>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</si>
  <si>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</si>
  <si>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</si>
  <si>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</si>
  <si>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</si>
  <si>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</si>
  <si>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</si>
  <si>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</si>
  <si>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</si>
  <si>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</si>
  <si>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</si>
  <si>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</si>
  <si>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</si>
  <si>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</si>
  <si>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</si>
  <si>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</si>
  <si>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</si>
  <si>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</si>
  <si>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</si>
  <si>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</si>
  <si>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</si>
  <si>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</si>
  <si>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</si>
  <si>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</si>
  <si>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</si>
  <si>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</si>
  <si>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</si>
  <si>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</si>
  <si>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</si>
  <si>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</si>
  <si>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</si>
  <si>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</si>
  <si>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</si>
  <si>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</si>
  <si>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</si>
  <si>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</si>
  <si>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</si>
  <si>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</si>
  <si>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</si>
  <si>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</si>
  <si>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</si>
  <si>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</si>
  <si>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</si>
  <si>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</si>
  <si>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</si>
  <si>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</si>
  <si>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</si>
  <si>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</si>
  <si>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</si>
  <si>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</si>
  <si>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</si>
  <si>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</si>
  <si>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</si>
  <si>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</si>
  <si>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</si>
  <si>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</si>
  <si>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</si>
  <si>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</si>
  <si>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</si>
  <si>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</si>
  <si>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</si>
  <si>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</si>
  <si>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</si>
  <si>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</si>
  <si>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</si>
  <si>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</si>
  <si>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</si>
  <si>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</si>
  <si>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</si>
  <si>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</si>
  <si>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</si>
  <si>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</si>
  <si>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</si>
  <si>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</si>
  <si>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</si>
  <si>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</si>
  <si>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</si>
  <si>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</si>
  <si>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</si>
  <si>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</si>
  <si>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</si>
  <si>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</si>
  <si>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</si>
  <si>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</si>
  <si>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</si>
  <si>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</si>
  <si>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</si>
  <si>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</si>
  <si>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</si>
  <si>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</si>
  <si>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</si>
  <si>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</si>
  <si>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</si>
  <si>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</si>
  <si>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</si>
  <si>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</si>
  <si>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</si>
  <si>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</si>
  <si>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</si>
  <si>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</si>
  <si>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</si>
  <si>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</si>
  <si>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</si>
  <si>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</si>
  <si>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</si>
  <si>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</si>
  <si>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</si>
  <si>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</si>
  <si>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</si>
  <si>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</si>
  <si>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</si>
  <si>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</si>
  <si>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</si>
  <si>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</si>
  <si>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</si>
  <si>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</si>
  <si>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</si>
  <si>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</si>
  <si>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</si>
  <si>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</si>
  <si>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</si>
  <si>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</si>
  <si>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</si>
  <si>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</si>
  <si>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</si>
  <si>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</si>
  <si>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</si>
  <si>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</si>
  <si>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</si>
  <si>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</si>
  <si>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</si>
  <si>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</si>
  <si>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</si>
  <si>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</si>
  <si>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</si>
  <si>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</si>
  <si>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</si>
  <si>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</si>
  <si>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</si>
  <si>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</si>
  <si>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</si>
  <si>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</si>
  <si>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</si>
  <si>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</si>
  <si>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</si>
  <si>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</si>
  <si>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</si>
  <si>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</si>
  <si>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</si>
  <si>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</si>
  <si>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</si>
  <si>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</si>
  <si>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</si>
  <si>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</si>
  <si>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</si>
  <si>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</si>
  <si>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</si>
  <si>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</si>
  <si>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</si>
  <si>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</si>
  <si>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</si>
  <si>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</si>
  <si>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</si>
  <si>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</si>
  <si>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</si>
  <si>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</si>
  <si>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</si>
  <si>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</si>
  <si>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</si>
  <si>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</si>
  <si>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</si>
  <si>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</si>
  <si>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</si>
  <si>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</si>
  <si>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</si>
  <si>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</si>
  <si>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</si>
  <si>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</si>
  <si>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</si>
  <si>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</si>
  <si>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</si>
  <si>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</si>
  <si>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</si>
  <si>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</si>
  <si>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</si>
  <si>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</si>
  <si>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</si>
  <si>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</si>
  <si>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</si>
  <si>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</si>
  <si>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</si>
  <si>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</si>
  <si>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</si>
  <si>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</si>
  <si>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</si>
  <si>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</si>
  <si>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</si>
  <si>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</si>
  <si>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</si>
  <si>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</si>
  <si>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</si>
  <si>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</si>
  <si>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</si>
  <si>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</si>
  <si>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</si>
  <si>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</si>
  <si>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</si>
  <si>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</si>
  <si>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</si>
  <si>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</si>
  <si>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</si>
  <si>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</si>
  <si>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</si>
  <si>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</si>
  <si>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</si>
  <si>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</si>
  <si>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</si>
  <si>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</si>
  <si>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</si>
  <si>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</si>
  <si>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</si>
  <si>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</si>
  <si>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</si>
  <si>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</si>
  <si>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</si>
  <si>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</si>
  <si>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</si>
  <si>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</si>
  <si>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</si>
  <si>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</si>
  <si>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</si>
  <si>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</si>
  <si>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</si>
  <si>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</si>
  <si>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</si>
  <si>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</si>
  <si>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</si>
  <si>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</si>
  <si>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</si>
  <si>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</si>
  <si>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</si>
  <si>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</si>
  <si>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</si>
  <si>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</si>
  <si>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</si>
  <si>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</si>
  <si>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</si>
  <si>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</si>
  <si>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</si>
  <si>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</si>
  <si>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</si>
  <si>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</si>
  <si>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</si>
  <si>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</si>
  <si>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</si>
  <si>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</si>
  <si>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</si>
  <si>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</si>
  <si>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</si>
  <si>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</si>
  <si>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</si>
  <si>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</si>
  <si>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</si>
  <si>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</si>
  <si>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</si>
  <si>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</si>
  <si>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</si>
  <si>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</si>
  <si>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</si>
  <si>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</si>
  <si>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</si>
  <si>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</si>
  <si>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</si>
  <si>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</si>
  <si>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</si>
  <si>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</si>
  <si>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</si>
  <si>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</si>
  <si>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</si>
  <si>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</si>
  <si>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</si>
  <si>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</si>
  <si>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</si>
  <si>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</si>
  <si>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</si>
  <si>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</si>
  <si>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</si>
  <si>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</si>
  <si>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</si>
  <si>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</si>
  <si>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</si>
  <si>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</si>
  <si>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</si>
  <si>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</si>
  <si>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</si>
  <si>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</si>
  <si>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</si>
  <si>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</si>
  <si>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</si>
  <si>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</si>
  <si>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</si>
  <si>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</si>
  <si>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</si>
  <si>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</si>
  <si>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</si>
  <si>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</si>
  <si>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</si>
  <si>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</si>
  <si>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</si>
  <si>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</si>
  <si>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</si>
  <si>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</si>
  <si>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</si>
  <si>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</si>
  <si>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</si>
  <si>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</si>
  <si>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</si>
  <si>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</si>
  <si>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</si>
  <si>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</si>
  <si>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</si>
  <si>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</si>
  <si>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</si>
  <si>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</si>
  <si>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</si>
  <si>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</si>
  <si>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</si>
  <si>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</si>
  <si>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</si>
  <si>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</si>
  <si>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</si>
  <si>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</si>
  <si>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</si>
  <si>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</si>
  <si>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</si>
  <si>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</si>
  <si>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</si>
  <si>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</si>
  <si>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</si>
  <si>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</si>
  <si>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</si>
  <si>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</si>
  <si>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</si>
  <si>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</si>
  <si>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</si>
  <si>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</si>
  <si>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</si>
  <si>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</si>
  <si>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</si>
  <si>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</si>
  <si>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</si>
  <si>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</si>
  <si>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</si>
  <si>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</si>
  <si>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</si>
  <si>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</si>
  <si>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</si>
  <si>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</si>
  <si>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</si>
  <si>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</si>
  <si>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</si>
  <si>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</si>
  <si>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</si>
  <si>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</si>
  <si>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</si>
  <si>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</si>
  <si>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</si>
  <si>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</si>
  <si>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</si>
  <si>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</si>
  <si>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</si>
  <si>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</si>
  <si>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</si>
  <si>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</si>
  <si>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</si>
  <si>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</si>
  <si>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</si>
  <si>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</si>
  <si>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</si>
  <si>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</si>
  <si>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</si>
  <si>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</si>
  <si>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</si>
  <si>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</si>
  <si>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</si>
  <si>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</si>
  <si>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</si>
  <si>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</si>
  <si>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</si>
  <si>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</si>
  <si>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</si>
  <si>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</si>
  <si>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</si>
  <si>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</si>
  <si>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</si>
  <si>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</si>
  <si>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</si>
  <si>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</si>
  <si>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</si>
  <si>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</si>
  <si>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</si>
  <si>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</si>
  <si>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</si>
  <si>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</si>
  <si>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</si>
  <si>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</si>
  <si>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</si>
  <si>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</si>
  <si>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</si>
  <si>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</si>
  <si>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</si>
  <si>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</si>
  <si>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</si>
  <si>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</si>
  <si>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</si>
  <si>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</si>
  <si>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</si>
  <si>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</si>
  <si>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</si>
  <si>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</si>
  <si>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</si>
  <si>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</si>
  <si>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</si>
  <si>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</si>
  <si>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</si>
  <si>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</si>
  <si>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</si>
  <si>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</si>
  <si>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</si>
  <si>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</si>
  <si>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</si>
  <si>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</si>
  <si>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</si>
  <si>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</si>
  <si>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</si>
  <si>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</si>
  <si>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</si>
  <si>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</si>
  <si>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</si>
  <si>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</si>
  <si>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</si>
  <si>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</si>
  <si>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</si>
  <si>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</si>
  <si>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</si>
  <si>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</si>
  <si>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</si>
  <si>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</si>
  <si>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</si>
  <si>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</si>
  <si>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</si>
  <si>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</si>
  <si>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</si>
  <si>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</si>
  <si>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</si>
  <si>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</si>
  <si>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</si>
  <si>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</si>
  <si>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</si>
  <si>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</si>
  <si>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</si>
  <si>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</si>
  <si>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</si>
  <si>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</si>
  <si>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</si>
  <si>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</si>
  <si>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</si>
  <si>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</si>
  <si>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</si>
  <si>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</si>
  <si>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</si>
  <si>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</si>
  <si>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</si>
  <si>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</si>
  <si>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</si>
  <si>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</si>
  <si>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</si>
  <si>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</si>
  <si>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</si>
  <si>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</si>
  <si>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</si>
  <si>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</si>
  <si>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</si>
  <si>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</si>
  <si>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</si>
  <si>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</si>
  <si>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</si>
  <si>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</si>
  <si>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</si>
  <si>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</si>
  <si>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</si>
  <si>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</si>
  <si>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</si>
  <si>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</si>
  <si>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</si>
  <si>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</si>
  <si>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</si>
  <si>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</si>
  <si>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</si>
  <si>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</si>
  <si>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</si>
  <si>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</si>
  <si>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</si>
  <si>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</si>
  <si>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</si>
  <si>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</si>
  <si>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</si>
  <si>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</si>
  <si>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</si>
  <si>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</si>
  <si>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</si>
  <si>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</si>
  <si>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</si>
  <si>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</si>
  <si>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</si>
  <si>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</si>
  <si>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</si>
  <si>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</si>
  <si>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</si>
  <si>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</si>
  <si>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</si>
  <si>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</si>
  <si>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</si>
  <si>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</si>
  <si>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</si>
  <si>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</si>
  <si>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</si>
  <si>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</si>
  <si>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</si>
  <si>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</si>
  <si>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</si>
  <si>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</si>
  <si>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</si>
  <si>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</si>
  <si>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</si>
  <si>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</si>
  <si>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</si>
  <si>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</si>
  <si>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</si>
  <si>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</si>
  <si>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</si>
  <si>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</si>
  <si>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</si>
  <si>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</si>
  <si>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</si>
  <si>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</si>
  <si>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</si>
  <si>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</si>
  <si>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</si>
  <si>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</si>
  <si>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</si>
  <si>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</si>
  <si>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</si>
  <si>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</si>
  <si>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</si>
  <si>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</si>
  <si>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</si>
  <si>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</si>
  <si>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</si>
  <si>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</si>
  <si>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</si>
  <si>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</si>
  <si>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</si>
  <si>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</si>
  <si>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</si>
  <si>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</si>
  <si>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</si>
  <si>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</si>
  <si>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</si>
  <si>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</si>
  <si>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</si>
  <si>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</si>
  <si>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</si>
  <si>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</si>
  <si>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</si>
  <si>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</si>
  <si>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</si>
  <si>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</si>
  <si>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</si>
  <si>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</si>
  <si>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</si>
  <si>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</si>
  <si>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</si>
  <si>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</si>
  <si>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</si>
  <si>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</si>
  <si>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</si>
  <si>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</si>
  <si>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</si>
  <si>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</si>
  <si>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</si>
  <si>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</si>
  <si>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</si>
  <si>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</si>
  <si>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</si>
  <si>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</si>
  <si>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</si>
  <si>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</si>
  <si>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</si>
  <si>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</si>
  <si>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</si>
  <si>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</si>
  <si>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</si>
  <si>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</si>
  <si>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</si>
  <si>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</si>
  <si>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</si>
  <si>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</si>
  <si>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</si>
  <si>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</si>
  <si>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</si>
  <si>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</si>
  <si>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</si>
  <si>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</si>
  <si>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</si>
  <si>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</si>
  <si>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</si>
  <si>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</si>
  <si>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</si>
  <si>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</si>
  <si>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</si>
  <si>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</si>
  <si>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</si>
  <si>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</si>
  <si>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</si>
  <si>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</si>
  <si>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</si>
  <si>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</si>
  <si>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</si>
  <si>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</si>
  <si>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</si>
  <si>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</si>
  <si>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</si>
  <si>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</si>
  <si>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</si>
  <si>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</si>
  <si>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</si>
  <si>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</si>
  <si>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</si>
  <si>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</si>
  <si>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</si>
  <si>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</si>
  <si>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</si>
  <si>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</si>
  <si>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</si>
  <si>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</si>
  <si>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</si>
  <si>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</si>
  <si>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</si>
  <si>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</si>
  <si>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</si>
  <si>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</si>
  <si>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</si>
  <si>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</si>
  <si>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</si>
  <si>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</si>
  <si>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</si>
  <si>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</si>
  <si>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</si>
  <si>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</si>
  <si>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</si>
  <si>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</si>
  <si>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</si>
  <si>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</si>
  <si>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</si>
  <si>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</si>
  <si>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</si>
  <si>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</si>
  <si>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</si>
  <si>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</si>
  <si>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</si>
  <si>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</si>
  <si>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</si>
  <si>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</si>
  <si>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</si>
  <si>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</si>
  <si>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</si>
  <si>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</si>
  <si>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</si>
  <si>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</si>
  <si>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</si>
  <si>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</si>
  <si>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</si>
  <si>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</si>
  <si>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</si>
  <si>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</si>
  <si>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</si>
  <si>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</si>
  <si>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</si>
  <si>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</si>
  <si>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</si>
  <si>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</si>
  <si>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</si>
  <si>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</si>
  <si>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</si>
  <si>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</si>
  <si>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</si>
  <si>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</si>
  <si>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</si>
  <si>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</si>
  <si>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</si>
  <si>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</si>
  <si>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</si>
  <si>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</si>
  <si>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</si>
  <si>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</si>
  <si>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</si>
  <si>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</si>
  <si>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</si>
  <si>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</si>
  <si>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</si>
  <si>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</si>
  <si>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</si>
  <si>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</si>
  <si>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</si>
  <si>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</si>
  <si>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</si>
  <si>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</si>
  <si>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</si>
  <si>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</si>
  <si>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</si>
  <si>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</si>
  <si>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</si>
  <si>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</si>
  <si>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</si>
  <si>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</si>
  <si>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</si>
  <si>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</si>
  <si>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</si>
  <si>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</si>
  <si>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</si>
  <si>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</si>
  <si>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</si>
  <si>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</si>
  <si>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</si>
  <si>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</si>
  <si>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</si>
  <si>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</si>
  <si>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</si>
  <si>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</si>
  <si>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</si>
  <si>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</si>
  <si>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</si>
  <si>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</si>
  <si>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</si>
  <si>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</si>
  <si>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</si>
  <si>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</si>
  <si>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</si>
  <si>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</si>
  <si>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</si>
  <si>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</si>
  <si>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</si>
  <si>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</si>
  <si>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</si>
  <si>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</si>
  <si>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</si>
  <si>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</si>
  <si>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</si>
  <si>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</si>
  <si>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</si>
  <si>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</si>
  <si>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</si>
  <si>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</si>
  <si>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</si>
  <si>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</si>
  <si>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</si>
  <si>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</si>
  <si>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</si>
  <si>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</si>
  <si>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</si>
  <si>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</si>
  <si>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</si>
  <si>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</si>
  <si>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</si>
  <si>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</si>
  <si>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</si>
  <si>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</si>
  <si>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</si>
  <si>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</si>
  <si>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</si>
  <si>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</si>
  <si>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</si>
  <si>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</si>
  <si>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</si>
  <si>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</si>
  <si>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</si>
  <si>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</si>
  <si>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</si>
  <si>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</si>
  <si>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</si>
  <si>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</si>
  <si>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</si>
  <si>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</si>
  <si>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</si>
  <si>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</si>
  <si>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</si>
  <si>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</si>
  <si>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</si>
  <si>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</si>
  <si>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</si>
  <si>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</si>
  <si>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</si>
  <si>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</si>
  <si>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</si>
  <si>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</si>
  <si>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</si>
  <si>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</si>
  <si>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</si>
  <si>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</si>
  <si>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</si>
  <si>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</si>
  <si>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</si>
  <si>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</si>
  <si>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</si>
  <si>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</si>
  <si>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</si>
  <si>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</si>
  <si>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</si>
  <si>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</si>
  <si>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</si>
  <si>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</si>
  <si>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</si>
  <si>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</si>
  <si>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</si>
  <si>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</si>
  <si>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</si>
  <si>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</si>
  <si>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</si>
  <si>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</si>
  <si>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</si>
  <si>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</si>
  <si>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</si>
  <si>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</si>
  <si>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</si>
  <si>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</si>
  <si>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</si>
  <si>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</si>
  <si>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</si>
  <si>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</si>
  <si>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</si>
  <si>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</si>
  <si>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</si>
  <si>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</si>
  <si>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</si>
  <si>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</si>
  <si>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</si>
  <si>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</si>
  <si>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</si>
  <si>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</si>
  <si>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</si>
  <si>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</si>
  <si>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</si>
  <si>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</si>
  <si>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</si>
  <si>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</si>
  <si>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</si>
  <si>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</si>
  <si>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</si>
  <si>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</si>
  <si>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</si>
  <si>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</si>
  <si>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</si>
  <si>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</si>
  <si>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</si>
  <si>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</si>
  <si>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</si>
  <si>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</si>
  <si>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</si>
  <si>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</si>
  <si>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</si>
  <si>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</si>
  <si>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</si>
  <si>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</si>
  <si>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</si>
  <si>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</si>
  <si>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</si>
  <si>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</si>
  <si>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</si>
  <si>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</si>
  <si>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</si>
  <si>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</si>
  <si>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</si>
  <si>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</si>
  <si>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</si>
  <si>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</si>
  <si>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</si>
  <si>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</si>
  <si>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</si>
  <si>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</si>
  <si>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</si>
  <si>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</si>
  <si>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</si>
  <si>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</si>
  <si>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</si>
  <si>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</si>
  <si>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</si>
  <si>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</si>
  <si>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</si>
  <si>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</si>
  <si>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</si>
  <si>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</si>
  <si>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</si>
  <si>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</si>
  <si>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</si>
  <si>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</si>
  <si>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</si>
  <si>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</si>
  <si>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</si>
  <si>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</si>
  <si>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</si>
  <si>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</si>
  <si>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</si>
  <si>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</si>
  <si>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</si>
  <si>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</si>
  <si>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</si>
  <si>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</si>
  <si>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</si>
  <si>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</si>
  <si>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</si>
  <si>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</si>
  <si>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</si>
  <si>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</si>
  <si>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</si>
  <si>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</si>
  <si>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</si>
  <si>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</si>
  <si>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</si>
  <si>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</si>
  <si>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</si>
  <si>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</si>
  <si>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</si>
  <si>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</si>
  <si>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</si>
  <si>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</si>
  <si>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</si>
  <si>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</si>
  <si>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</si>
  <si>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</si>
  <si>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</si>
  <si>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</si>
  <si>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</si>
  <si>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</si>
  <si>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</si>
  <si>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</si>
  <si>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</si>
  <si>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</si>
  <si>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</si>
  <si>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</si>
  <si>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</si>
  <si>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</si>
  <si>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</si>
  <si>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</si>
  <si>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</si>
  <si>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</si>
  <si>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</si>
  <si>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</si>
  <si>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</si>
  <si>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</si>
  <si>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</si>
  <si>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</si>
  <si>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</si>
  <si>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</si>
  <si>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</si>
  <si>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</si>
  <si>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</si>
  <si>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</si>
  <si>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</si>
  <si>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</si>
  <si>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</si>
  <si>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</si>
  <si>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</si>
  <si>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</si>
  <si>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</si>
  <si>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</si>
  <si>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</si>
  <si>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</si>
  <si>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</si>
  <si>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</si>
  <si>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</si>
  <si>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</si>
  <si>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</si>
  <si>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</si>
  <si>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</si>
  <si>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</si>
  <si>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</si>
  <si>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</si>
  <si>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</si>
  <si>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</si>
  <si>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</si>
  <si>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</si>
  <si>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</si>
  <si>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</si>
  <si>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</si>
  <si>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</si>
  <si>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</si>
  <si>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</si>
  <si>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</si>
  <si>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</si>
  <si>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</si>
  <si>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</si>
  <si>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</si>
  <si>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</si>
  <si>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</si>
  <si>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</si>
  <si>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</si>
  <si>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</si>
  <si>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</si>
  <si>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</si>
  <si>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</si>
  <si>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</si>
  <si>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</si>
  <si>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</si>
  <si>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</si>
  <si>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</si>
  <si>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</si>
  <si>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</si>
  <si>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</si>
  <si>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</si>
  <si>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</si>
  <si>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</si>
  <si>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</si>
  <si>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</si>
  <si>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</si>
  <si>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</si>
  <si>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</si>
  <si>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</si>
  <si>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</si>
  <si>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</si>
  <si>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</si>
  <si>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</si>
  <si>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</si>
  <si>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</si>
  <si>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</si>
  <si>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</si>
  <si>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</si>
  <si>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</si>
  <si>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</si>
  <si>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</si>
  <si>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</si>
  <si>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</si>
  <si>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</si>
  <si>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</si>
  <si>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</si>
  <si>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</si>
  <si>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</si>
  <si>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</si>
  <si>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</si>
  <si>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</si>
  <si>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</si>
  <si>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</si>
  <si>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</si>
  <si>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</si>
  <si>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</si>
  <si>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</si>
  <si>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</si>
  <si>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</si>
  <si>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</si>
  <si>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</si>
  <si>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</si>
  <si>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</si>
  <si>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</si>
  <si>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</si>
  <si>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</si>
  <si>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</si>
  <si>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</si>
  <si>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</si>
  <si>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</si>
  <si>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</si>
  <si>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</si>
  <si>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</si>
  <si>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</si>
  <si>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</si>
  <si>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</si>
  <si>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</si>
  <si>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</si>
  <si>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</si>
  <si>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</si>
  <si>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</si>
  <si>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</si>
  <si>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</si>
  <si>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</si>
  <si>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</si>
  <si>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</si>
  <si>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</si>
  <si>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</si>
  <si>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</si>
  <si>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</si>
  <si>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</si>
  <si>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</si>
  <si>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</si>
  <si>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</si>
  <si>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</si>
  <si>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</si>
  <si>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</si>
  <si>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</si>
  <si>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</si>
  <si>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</si>
  <si>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</si>
  <si>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</si>
  <si>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</si>
  <si>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</si>
  <si>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</si>
  <si>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</si>
  <si>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</si>
  <si>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</si>
  <si>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</si>
  <si>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</si>
  <si>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</si>
  <si>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</si>
  <si>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</si>
  <si>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</si>
  <si>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</si>
  <si>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</si>
  <si>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</si>
  <si>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</si>
  <si>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</si>
  <si>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</si>
  <si>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</si>
  <si>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</si>
  <si>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</si>
  <si>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</si>
  <si>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</si>
  <si>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</si>
  <si>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</si>
  <si>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</si>
  <si>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</si>
  <si>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</si>
  <si>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</si>
  <si>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</si>
  <si>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</si>
  <si>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</si>
  <si>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</si>
  <si>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</si>
  <si>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</si>
  <si>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</si>
  <si>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</si>
  <si>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</si>
  <si>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</si>
  <si>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</si>
  <si>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</si>
  <si>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</si>
  <si>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</si>
  <si>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</si>
  <si>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</si>
  <si>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</si>
  <si>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</si>
  <si>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</si>
  <si>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</si>
  <si>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</si>
  <si>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</si>
  <si>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</si>
  <si>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</si>
  <si>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</si>
  <si>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</si>
  <si>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</si>
  <si>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</si>
  <si>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</si>
  <si>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</si>
  <si>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</si>
  <si>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</si>
  <si>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</si>
  <si>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</si>
  <si>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</si>
  <si>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</si>
  <si>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</si>
  <si>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</si>
  <si>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</si>
  <si>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</si>
  <si>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</si>
  <si>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</si>
  <si>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</si>
  <si>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</si>
  <si>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</si>
  <si>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</si>
  <si>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</si>
  <si>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</si>
  <si>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</si>
  <si>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</si>
  <si>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</si>
  <si>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</si>
  <si>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</si>
  <si>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</si>
  <si>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</si>
  <si>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</si>
  <si>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</si>
  <si>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</si>
  <si>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</si>
  <si>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</si>
  <si>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</si>
  <si>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</si>
  <si>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</si>
  <si>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</si>
  <si>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</si>
  <si>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</si>
  <si>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</si>
  <si>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</si>
  <si>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</si>
  <si>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</si>
  <si>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</si>
  <si>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</si>
  <si>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</si>
  <si>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</si>
  <si>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</si>
  <si>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</si>
  <si>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</si>
  <si>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</si>
  <si>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</si>
  <si>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</si>
  <si>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</si>
  <si>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</si>
  <si>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</si>
  <si>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</si>
  <si>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</si>
  <si>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</si>
  <si>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</si>
  <si>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</si>
  <si>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</si>
  <si>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</si>
  <si>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</si>
  <si>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</si>
  <si>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</si>
  <si>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</si>
  <si>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</si>
  <si>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</si>
  <si>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</si>
  <si>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</si>
  <si>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</si>
  <si>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</si>
  <si>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</si>
  <si>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</si>
  <si>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</si>
  <si>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</si>
  <si>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</si>
  <si>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</si>
  <si>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</si>
  <si>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</si>
  <si>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</si>
  <si>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</si>
  <si>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</si>
  <si>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</si>
  <si>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</si>
  <si>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</si>
  <si>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</si>
  <si>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</si>
  <si>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</si>
  <si>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</si>
  <si>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</si>
  <si>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</si>
  <si>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</si>
  <si>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</si>
  <si>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</si>
  <si>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</si>
  <si>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</si>
  <si>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</si>
  <si>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</si>
  <si>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</si>
  <si>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</si>
  <si>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</si>
  <si>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</si>
  <si>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</si>
  <si>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</si>
  <si>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</si>
  <si>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</si>
  <si>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</si>
  <si>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</si>
  <si>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</si>
  <si>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</si>
  <si>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</si>
  <si>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</si>
  <si>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</si>
  <si>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</si>
  <si>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</si>
  <si>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</si>
  <si>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</si>
  <si>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</si>
  <si>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</si>
  <si>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</si>
  <si>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</si>
  <si>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</si>
  <si>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</si>
  <si>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</si>
  <si>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</si>
  <si>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</si>
  <si>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</si>
  <si>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</si>
  <si>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</si>
  <si>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</si>
  <si>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</si>
  <si>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</si>
  <si>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</si>
  <si>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</si>
  <si>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</si>
  <si>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</si>
  <si>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</si>
  <si>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</si>
  <si>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</si>
  <si>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</si>
  <si>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</si>
  <si>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</si>
  <si>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</si>
  <si>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</si>
  <si>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</si>
  <si>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</si>
  <si>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</si>
  <si>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</si>
  <si>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</si>
  <si>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</si>
  <si>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</si>
  <si>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</si>
  <si>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</si>
  <si>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</si>
  <si>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</si>
  <si>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</si>
  <si>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</si>
  <si>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</si>
  <si>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</si>
  <si>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</si>
  <si>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</si>
  <si>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</si>
  <si>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</si>
  <si>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</si>
  <si>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</si>
  <si>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</si>
  <si>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</si>
  <si>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</si>
  <si>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</si>
  <si>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</si>
  <si>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</si>
  <si>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</si>
  <si>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</si>
  <si>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</si>
  <si>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</si>
  <si>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</si>
  <si>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</si>
  <si>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</si>
  <si>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</si>
  <si>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</si>
  <si>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</si>
  <si>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</si>
  <si>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</si>
  <si>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</si>
  <si>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</si>
  <si>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</si>
  <si>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</si>
  <si>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</si>
  <si>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</si>
  <si>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</si>
  <si>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</si>
  <si>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</si>
  <si>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</si>
  <si>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</si>
  <si>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</si>
  <si>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</si>
  <si>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</si>
  <si>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</si>
  <si>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</si>
  <si>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</si>
  <si>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</si>
  <si>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</si>
  <si>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</si>
  <si>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</si>
  <si>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</si>
  <si>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</si>
  <si>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</si>
  <si>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</si>
  <si>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</si>
  <si>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</si>
  <si>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</si>
  <si>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</si>
  <si>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</si>
  <si>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</si>
  <si>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</si>
  <si>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</si>
  <si>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</si>
  <si>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</si>
  <si>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</si>
  <si>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</si>
  <si>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</si>
  <si>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</si>
  <si>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</si>
  <si>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</si>
  <si>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</si>
  <si>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</si>
  <si>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</si>
  <si>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</si>
  <si>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</si>
  <si>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</si>
  <si>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</si>
  <si>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</si>
  <si>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</si>
  <si>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</si>
  <si>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</si>
  <si>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</si>
  <si>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</si>
  <si>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</si>
  <si>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</si>
  <si>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</si>
  <si>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</si>
  <si>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</si>
  <si>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</si>
  <si>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</si>
  <si>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</si>
  <si>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</si>
  <si>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</si>
  <si>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</si>
  <si>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</si>
  <si>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</si>
  <si>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</si>
  <si>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</si>
  <si>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</si>
  <si>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</si>
  <si>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</si>
  <si>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</si>
  <si>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</si>
  <si>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</si>
  <si>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</si>
  <si>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</si>
  <si>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</si>
  <si>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</si>
  <si>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</si>
  <si>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</si>
  <si>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</si>
  <si>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</si>
  <si>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</si>
  <si>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</si>
  <si>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</si>
  <si>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</si>
  <si>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</si>
  <si>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</si>
  <si>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</si>
  <si>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</si>
  <si>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</si>
  <si>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</si>
  <si>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</si>
  <si>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</si>
  <si>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</si>
  <si>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</si>
  <si>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</si>
  <si>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</si>
  <si>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</si>
  <si>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</si>
  <si>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</si>
  <si>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</si>
  <si>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</si>
  <si>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</si>
  <si>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</si>
  <si>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</si>
  <si>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</si>
  <si>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</si>
  <si>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</si>
  <si>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</si>
  <si>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</si>
  <si>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</si>
  <si>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</si>
  <si>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</si>
  <si>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</si>
  <si>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</si>
  <si>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</si>
  <si>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</si>
  <si>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</si>
  <si>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</si>
  <si>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</si>
  <si>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</si>
  <si>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</si>
  <si>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</si>
  <si>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</si>
  <si>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PCM-20251119-00001198</t>
  </si>
  <si>
    <t>jed0427</t>
  </si>
  <si>
    <t>60 min</t>
  </si>
  <si>
    <t>PCM-20251119-00001279</t>
  </si>
  <si>
    <t>120 min</t>
  </si>
  <si>
    <t>PCM-20251119-00001286</t>
  </si>
  <si>
    <t>75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</si>
  <si>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</si>
  <si>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</si>
  <si>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</si>
  <si>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</si>
  <si>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</si>
  <si>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</si>
  <si>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</si>
  <si>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</si>
  <si>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</si>
  <si>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20 Mins</t>
  </si>
  <si>
    <t>TT-20251119-00078- no new PCM</t>
  </si>
  <si>
    <t>EM Team on the way 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</si>
</sst>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1" totalsRowShown="0" headerRowDxfId="48" dataDxfId="47" headerRowBorderDxfId="45" tableBorderDxfId="46" totalsRowBorderDxfId="44">
  <autoFilter ref="A1:L49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317.67253530092421</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0.1043524305569008</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45980.62096122685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45980.62096122685</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45980.62096122685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45980.62096122685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45980.62096122685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45980.62096122685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45980.62096122685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45980.62096122685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45980.62096122685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45980.62096122685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45980.62096122685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45980.62096122685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45980.62096122685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45980.62096122685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45980.62096122685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45980.62096122685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45980.62096122685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45980.62096122685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45980.62096122685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45980.62096122685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45980.62096122685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45980.62096122685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45980.62096122685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45980.62096122685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45980.62096122685</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45980.62096122685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45980.62096122685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45980.62096122685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45980.62096122685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45980.62096122685</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45980.62096122685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45980.62096122685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45980.62096122685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45980.62096122685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45980.62096122685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45980.62096122685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45980.62096122685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45980.62096122685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45980.62096122685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45980.62096122685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45980.62096122685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45980.62096122685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45980.62096122685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45980.62096122685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45980.62096122685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45980.62096122685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45980.62096122685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45980.62096122685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45980.62096122685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45980.62096122685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45980.62096122685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45980.62096122685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45980.62096122685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45980.62096122685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45980.62096122685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45980.62096122685</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E9BCA3E1-3BF9-4DE7-B829-5BA255BF51E4}"/>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155.62112326388888</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9.1424189813551493E-2</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45980.62096122685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45980.62096122685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45980.62096122685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45980.62096122685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45980.62096122685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45980.62096122685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45980.62096122685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45980.62096122685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45980.62096122685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45980.62096122685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45980.62096122685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45980.62096122685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45980.62096122685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45980.62096122685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45980.62096122685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45980.62096122685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45980.62096122685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45980.62096122685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45980.62096122685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45980.62096122685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45980.62096122685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45980.62096122685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45980.62096122685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45980.62096122685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45980.62096122685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45980.62096122685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45980.62096122685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45980.62096122685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45980.62096122685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45980.62096122685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45980.62096122685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45980.62096122685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45980.62096122685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45980.62096122685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45980.62096122685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45980.62096122685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45980.62096122685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45980.62096122685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45980.62096122685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45980.62096122685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45980.62096122685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45980.62096122685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45980.62096122685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45980.62096122685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45980.62096122685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45980.62096122685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45980.62096122685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45980.62096122685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45980.62096122685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45980.62096122685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45980.62096122685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45980.62096122685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45980.62096122685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45980.62096122685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45980.62096122685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45980.62096122685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45980.62096122685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45980.62096122685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45980.62096122685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45980.62096122685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45980.62096122685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45980.62096122685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45980.62096122685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45980.62096122685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45980.62096122685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45980.62096122685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45980.62096122685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45980.62096122685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45980.62096122685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45980.62096122685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45980.62096122685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45980.62096122685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45980.62096122685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45980.62096122685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45980.62096122685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45980.62096122685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45980.62096122685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45980.62096122685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45980.62096122685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45980.62096122685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45980.62096122685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45980.62096122685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45980.62096122685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45980.62096122685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45980.62096122685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45980.62096122685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45980.62096122685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45980.62096122685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45980.62096122685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45980.62096122685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45980.62096122685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45980.62096122685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45980.62096122685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45980.62096122685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45980.62096122685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45980.62096122685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45980.62096122685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45980.62096122685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45980.62096122685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45980.62096122685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45980.62096122685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45980.62096122685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45980.62096122685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45980.62096122685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45980.62096122685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45980.62096122685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45980.62096122685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45980.62096122685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45980.62096122685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45980.62096122685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45980.62096122685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45980.62096122685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45980.62096122685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45980.62096122685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45980.62096122685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45980.62096122685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45980.62096122685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45980.62096122685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45980.62096122685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45980.62096122685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45980.62096122685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45980.62096122685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45980.62096122685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45980.62096122685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45980.62096122685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45980.62096122685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45980.62096122685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45980.62096122685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45980.62096122685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45980.62096122685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45980.62096122685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45980.62096122685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45980.62096122685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45980.62096122685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45980.62096122685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45980.62096122685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45980.62096122685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45980.62096122685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45980.62096122685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45980.62096122685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45980.62096122685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45980.62096122685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45980.62096122685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45980.62096122685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45980.62096122685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45980.62096122685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45980.62096122685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45980.62096122685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45980.62096122685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45980.62096122685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45980.62096122685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45980.62096122685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45980.62096122685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45980.62096122685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45980.62096122685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45980.62096122685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45980.62096122685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45980.62096122685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45980.62096122685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45980.62096122685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45980.62096122685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45980.62096122685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45980.62096122685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45980.62096122685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45980.62096122685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45980.62096122685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45980.62096122685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45980.62096122685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45980.62096122685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45980.62096122685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45980.62096122685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45980.62096122685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45980.62096122685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45980.62096122685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45980.62096122685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45980.62096122685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45980.62096122685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45980.62096122685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45980.62096122685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45980.62096122685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45980.62096122685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45980.62096122685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45980.62096122685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45980.62096122685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45980.62096122685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45980.62096122685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45980.62096122685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45980.62096122685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45980.62096122685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45980.62096122685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45980.62096122685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45980.62096122685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45980.62096122685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45980.62096122685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45980.62096122685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45980.62096122685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45980.62096122685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45980.62096122685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45980.62096122685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45980.62096122685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45980.62096122685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45980.62096122685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45980.62096122685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45980.62096122685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45980.62096122685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45980.62096122685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45980.62096122685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45980.62096122685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45980.62096122685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45980.62096122685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45980.62096122685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45980.62096122685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45980.62096122685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45980.62096122685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45980.62096122685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45980.62096122685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45980.62096122685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45980.62096122685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45980.62096122685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45980.62096122685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45980.62096122685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45980.62096122685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45980.62096122685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45980.62096122685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45980.62096122685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45980.62096122685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45980.62096122685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45980.62096122685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45980.62096122685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45980.62096122685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45980.62096122685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45980.62096122685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45980.62096122685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45980.62096122685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45980.62096122685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45980.62096122685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45980.62096122685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45980.62096122685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45980.62096122685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45980.62096122685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45980.62096122685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45980.62096122685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45980.62096122685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45980.62096122685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45980.62096122685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45980.62096122685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45980.62096122685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45980.62096122685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45980.62096122685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45980.62096122685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45980.62096122685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45980.62096122685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45980.62096122685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45980.62096122685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45980.62096122685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45980.62096122685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45980.62096122685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45980.62096122685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45980.62096122685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45980.62096122685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45980.62096122685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45980.62096122685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45980.62096122685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45980.62096122685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45980.62096122685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45980.62096122685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45980.62096122685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45980.62096122685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45980.62096122685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45980.62096122685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45980.62096122685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45980.62096122685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45980.62096122685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45980.62096122685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45980.62096122685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45980.62096122685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45980.62096122685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45980.62096122685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45980.62096122685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45980.62096122685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45980.62096122685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45980.62096122685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45980.62096122685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45980.62096122685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45980.62096122685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45980.62096122685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45980.62096122685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45980.62096122685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45980.62096122685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45980.62096122685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45980.62096122685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45980.62096122685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45980.62096122685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45980.62096122685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45980.62096122685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45980.62096122685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45980.62096122685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45980.62096122685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45980.62096122685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45980.62096122685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45980.62096122685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45980.62096122685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45980.62096122685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45980.62096122685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45980.62096122685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45980.62096122685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45980.62096122685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45980.62096122685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45980.62096122685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45980.62096122685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45980.62096122685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45980.62096122685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45980.62096122685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45980.62096122685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45980.62096122685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45980.62096122685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45980.62096122685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45980.62096122685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45980.62096122685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45980.62096122685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45980.62096122685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45980.62096122685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45980.62096122685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45980.62096122685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45980.62096122685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45980.62096122685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45980.62096122685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45980.62096122685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45980.62096122685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45980.62096122685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45980.62096122685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45980.62096122685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45980.62096122685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45980.62096122685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45980.62096122685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45980.62096122685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45980.62096122685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45980.62096122685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45980.62096122685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45980.62096122685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45980.62096122685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45980.62096122685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45980.62096122685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45980.62096122685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45980.62096122685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45980.62096122685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45980.62096122685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45980.62096122685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45980.62096122685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45980.62096122685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45980.62096122685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45980.62096122685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45980.62096122685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45980.62096122685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45980.62096122685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45980.62096122685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45980.62096122685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45980.62096122685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45980.62096122685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45980.62096122685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45980.62096122685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45980.62096122685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45980.62096122685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45980.62096122685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45980.62096122685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45980.62096122685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45980.62096122685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45980.62096122685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45980.62096122685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45980.62096122685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45980.62096122685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45980.62096122685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45980.62096122685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45980.62096122685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45980.62096122685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45980.62096122685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45980.62096122685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45980.62096122685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45980.62096122685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45980.62096122685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45980.62096122685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45980.62096122685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45980.62096122685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45980.62096122685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45980.62096122685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45980.62096122685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45980.62096122685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45980.62096122685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45980.62096122685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45980.62096122685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45980.62096122685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45980.62096122685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45980.62096122685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45980.62096122685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45980.62096122685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45980.62096122685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45980.62096122685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45980.62096122685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45980.62096122685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45980.62096122685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45980.62096122685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45980.62096122685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45980.62096122685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45980.62096122685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45980.62096122685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45980.62096122685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45980.62096122685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45980.62096122685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45980.62096122685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45980.62096122685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45980.62096122685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45980.62096122685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45980.62096122685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45980.62096122685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45980.62096122685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45980.62096122685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45980.62096122685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45980.62096122685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45980.62096122685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45980.62096122685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45980.62096122685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45980.62096122685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45980.62096122685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45980.62096122685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45980.62096122685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45980.62096122685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45980.62096122685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45980.62096122685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45980.62096122685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45980.62096122685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45980.62096122685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45980.62096122685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45980.62096122685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45980.62096122685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45980.62096122685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45980.62096122685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45980.62096122685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45980.62096122685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45980.62096122685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45980.62096122685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45980.62096122685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45980.62096122685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45980.62096122685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45980.62096122685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45980.62096122685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45980.62096122685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45980.62096122685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45980.62096122685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45980.62096122685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45980.62096122685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45980.62096122685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45980.62096122685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45980.62096122685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45980.62096122685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45980.62096122685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45980.62096122685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45980.62096122685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45980.62096122685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45980.62096122685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45980.62096122685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45980.62096122685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45980.62096122685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45980.62096122685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45980.62096122685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45980.62096122685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45980.62096122685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45980.62096122685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45980.62096122685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45980.62096122685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45980.62096122685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45980.62096122685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45980.62096122685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45980.62096122685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45980.62096122685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45980.62096122685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45980.62096122685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45980.62096122685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45980.62096122685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45980.62096122685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45980.62096122685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45980.62096122685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45980.62096122685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45980.62096122685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45980.62096122685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45980.62096122685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45980.62096122685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45980.62096122685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45980.62096122685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45980.62096122685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45980.62096122685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45980.62096122685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45980.62096122685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45980.62096122685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45980.62096122685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45980.62096122685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45980.62096122685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45980.62096122685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45980.62096122685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45980.62096122685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45980.62096122685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45980.62096122685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45980.62096122685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45980.62096122685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45980.62096122685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45980.62096122685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45980.62096122685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45980.62096122685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45980.62096122685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45980.62096122685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45980.62096122685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45980.62096122685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45980.62096122685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45980.62096122685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45980.62096122685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45980.62096122685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45980.62096122685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45980.62096122685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45980.62096122685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45980.62096122685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45980.62096122685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45980.62096122685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45980.62096122685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45980.62096122685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45980.62096122685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45980.62096122685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45980.62096122685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45980.62096122685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45980.62096122685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45980.62096122685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45980.62096122685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45980.62096122685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45980.62096122685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45980.62096122685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45980.62096122685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45980.62096122685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45980.62096122685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45980.62096122685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45980.62096122685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45980.62096122685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45980.62096122685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45980.62096122685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45980.62096122685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45980.62096122685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45980.62096122685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45980.62096122685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45980.62096122685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45980.62096122685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45980.62096122685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45980.62096122685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45980.62096122685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45980.62096122685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45980.62096122685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45980.62096122685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45980.62096122685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45980.62096122685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45980.62096122685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45980.62096122685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45980.62096122685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45980.62096122685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45980.62096122685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45980.62096122685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45980.62096122685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45980.62096122685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45980.62096122685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45980.62096122685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45980.62096122685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45980.62096122685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45980.62096122685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45980.62096122685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45980.62096122685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45980.62096122685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45980.62096122685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45980.62096122685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45980.62096122685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45980.62096122685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45980.62096122685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45980.62096122685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45980.62096122685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45980.62096122685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45980.62096122685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45980.62096122685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45980.62096122685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45980.62096122685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45980.62096122685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45980.62096122685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45980.62096122685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45980.62096122685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45980.62096122685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45980.62096122685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45980.62096122685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45980.62096122685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45980.62096122685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45980.62096122685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45980.62096122685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45980.62096122685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45980.62096122685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45980.62096122685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45980.62096122685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45980.62096122685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45980.62096122685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45980.62096122685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45980.62096122685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45980.62096122685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45980.62096122685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45980.62096122685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45980.62096122685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45980.62096122685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45980.62096122685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45980.62096122685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45980.62096122685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45980.62096122685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45980.62096122685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45980.62096122685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45980.62096122685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45980.62096122685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45980.62096122685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45980.62096122685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45980.62096122685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45980.62096122685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45980.62096122685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45980.62096122685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45980.62096122685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45980.62096122685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45980.62096122685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45980.62096122685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45980.62096122685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45980.62096122685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45980.62096122685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45980.62096122685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45980.62096122685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45980.62096122685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45980.62096122685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45980.62096122685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45980.62096122685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45980.62096122685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45980.62096122685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45980.62096122685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45980.62096122685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45980.62096122685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45980.62096122685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45980.62096122685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45980.62096122685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45980.62096122685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45980.62096122685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45980.62096122685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45980.62096122685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45980.62096122685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45980.62096122685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45980.62096122685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45980.62096122685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45980.62096122685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45980.62096122685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45980.62096122685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45980.62096122685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45980.62096122685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45980.62096122685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45980.62096122685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45980.62096122685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45980.62096122685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45980.62096122685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45980.62096122685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45980.62096122685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45980.62096122685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45980.62096122685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45980.62096122685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45980.62096122685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45980.62096122685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45980.62096122685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45980.62096122685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45980.62096122685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45980.62096122685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45980.62096122685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45980.62096122685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45980.62096122685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45980.62096122685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45980.62096122685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45980.62096122685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45980.62096122685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45980.62096122685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45980.62096122685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45980.62096122685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45980.62096122685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45980.62096122685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45980.62096122685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45980.62096122685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45980.62096122685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45980.62096122685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45980.62096122685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45980.62096122685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45980.62096122685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45980.62096122685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45980.62096122685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45980.62096122685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45980.62096122685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45980.62096122685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45980.62096122685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45980.62096122685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45980.62096122685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45980.62096122685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45980.62096122685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45980.62096122685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45980.62096122685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45980.62096122685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45980.62096122685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45980.62096122685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45980.62096122685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45980.62096122685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45980.62096122685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45980.62096122685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45980.62096122685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45980.62096122685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45980.62096122685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45980.62096122685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45980.62096122685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45980.62096122685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45980.62096122685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45980.62096122685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45980.62096122685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45980.62096122685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45980.62096122685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45980.62096122685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45980.62096122685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45980.62096122685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45980.62096122685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45980.62096122685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45980.62096122685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45980.62096122685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45980.62096122685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45980.62096122685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45980.62096122685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45980.62096122685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45980.62096122685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45980.62096122685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45980.62096122685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45980.62096122685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45980.62096122685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45980.62096122685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45980.62096122685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45980.62096122685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45980.62096122685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45980.62096122685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45980.62096122685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45980.62096122685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45980.62096122685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45980.62096122685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45980.62096122685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45980.62096122685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45980.62096122685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45980.62096122685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45980.62096122685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45980.62096122685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45980.62096122685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45980.62096122685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45980.62096122685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45980.62096122685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45980.62096122685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45980.62096122685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45980.62096122685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45980.62096122685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45980.62096122685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45980.62096122685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45980.62096122685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45980.62096122685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45980.62096122685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45980.62096122685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45980.62096122685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45980.62096122685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45980.62096122685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45980.62096122685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45980.62096122685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45980.62096122685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45980.62096122685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45980.62096122685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45980.62096122685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45980.62096122685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45980.62096122685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45980.62096122685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45980.62096122685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45980.62096122685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45980.62096122685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45980.62096122685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45980.62096122685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45980.62096122685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45980.62096122685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45980.62096122685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45980.62096122685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45980.62096122685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45980.62096122685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45980.62096122685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45980.62096122685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45980.62096122685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45980.62096122685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45980.62096122685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45980.62096122685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45980.62096122685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45980.62096122685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45980.62096122685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45980.62096122685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45980.62096122685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45980.62096122685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45980.62096122685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45980.62096122685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45980.62096122685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45980.62096122685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45980.62096122685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45980.62096122685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45980.62096122685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45980.62096122685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45980.62096122685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45980.62096122685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45980.62096122685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45980.62096122685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45980.62096122685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45980.62096122685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45980.62096122685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45980.62096122685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45980.62096122685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45980.62096122685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45980.62096122685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45980.62096122685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45980.62096122685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45980.62096122685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45980.62096122685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45980.62096122685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45980.62096122685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45980.62096122685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45980.62096122685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45980.62096122685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45980.62096122685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45980.62096122685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45980.62096122685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45980.62096122685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45980.62096122685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45980.62096122685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45980.62096122685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45980.62096122685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45980.62096122685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45980.62096122685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45980.62096122685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45980.62096122685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45980.62096122685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45980.62096122685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45980.62096122685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45980.62096122685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45980.62096122685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45980.62096122685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45980.62096122685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45980.62096122685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45980.62096122685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45980.62096122685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45980.62096122685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45980.62096122685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45980.62096122685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45980.62096122685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45980.62096122685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45980.62096122685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45980.62096122685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45980.62096122685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45980.62096122685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45980.62096122685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45980.62096122685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45980.62096122685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45980.62096122685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45980.62096122685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45980.62096122685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45980.62096122685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45980.62096122685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45980.62096122685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45980.62096122685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45980.62096122685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45980.62096122685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45980.62096122685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45980.62096122685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45980.62096122685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45980.62096122685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45980.62096122685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45980.62096122685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45980.62096122685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45980.62096122685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45980.62096122685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45980.62096122685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45980.62096122685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45980.62096122685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45980.62096122685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45980.62096122685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45980.62096122685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45980.62096122685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45980.62096122685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45980.62096122685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45980.62096122685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45980.62096122685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45980.62096122685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45980.62096122685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45980.62096122685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45980.62096122685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45980.62096122685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45980.62096122685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45980.62096122685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45980.62096122685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45980.62096122685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45980.62096122685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45980.62096122685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45980.62096122685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45980.62096122685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45980.62096122685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45980.62096122685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45980.62096122685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45980.62096122685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45980.62096122685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45980.62096122685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45980.62096122685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45980.62096122685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45980.62096122685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45980.62096122685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45980.62096122685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45980.62096122685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45980.62096122685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45980.62096122685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45980.62096122685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45980.62096122685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45980.62096122685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45980.62096122685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45980.62096122685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45980.62096122685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45980.62096122685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45980.62096122685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45980.62096122685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45980.62096122685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45980.62096122685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45980.62096122685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45980.62096122685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45980.62096122685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45980.62096122685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45980.62096122685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45980.62096122685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45980.62096122685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45980.62096122685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45980.62096122685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45980.62096122685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45980.62096122685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45980.62096122685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45980.62096122685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45980.62096122685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45980.62096122685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45980.62096122685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45980.62096122685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45980.62096122685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45980.62096122685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45980.62096122685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45980.62096122685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45980.62096122685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45980.62096122685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45980.62096122685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45980.62096122685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45980.62096122685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45980.62096122685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45980.62096122685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45980.62096122685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45980.62096122685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45980.62096122685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45980.62096122685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45980.62096122685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45980.62096122685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45980.62096122685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45980.62096122685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45980.62096122685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45980.62096122685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45980.62096122685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45980.62096122685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45980.62096122685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45980.62096122685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45980.62096122685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45980.62096122685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45980.62096122685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45980.62096122685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45980.62096122685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45980.62096122685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45980.62096122685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45980.62096122685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45980.62096122685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45980.62096122685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45980.62096122685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45980.62096122685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45980.62096122685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45980.62096122685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45980.62096122685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45980.62096122685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45980.62096122685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45980.62096122685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45980.62096122685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45980.62096122685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45980.62096122685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45980.62096122685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45980.62096122685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45980.62096122685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45980.62096122685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45980.62096122685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45980.62096122685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45980.62096122685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45980.62096122685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45980.62096122685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45980.62096122685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45980.62096122685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45980.62096122685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45980.62096122685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45980.62096122685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45980.62096122685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45980.62096122685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45980.62096122685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45980.62096122685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45980.62096122685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45980.62096122685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45980.62096122685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45980.62096122685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45980.62096122685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45980.62096122685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45980.62096122685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45980.62096122685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45980.62096122685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45980.62096122685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45980.62096122685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45980.62096122685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45980.62096122685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45980.62096122685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45980.62096122685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45980.62096122685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45980.62096122685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45980.62096122685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45980.62096122685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45980.62096122685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45980.62096122685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45980.62096122685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45980.62096122685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45980.62096122685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45980.62096122685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45980.62096122685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45980.62096122685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45980.62096122685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45980.62096122685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45980.62096122685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45980.62096122685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45980.62096122685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45980.62096122685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45980.62096122685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45980.62096122685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45980.62096122685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45980.62096122685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45980.62096122685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45980.62096122685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45980.62096122685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45980.62096122685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45980.62096122685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45980.62096122685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45980.62096122685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45980.62096122685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45980.62096122685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45980.62096122685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45980.62096122685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45980.62096122685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45980.62096122685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45980.62096122685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45980.62096122685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45980.62096122685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45980.62096122685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45980.62096122685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45980.62096122685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45980.62096122685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45980.62096122685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45980.62096122685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45980.62096122685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45980.62096122685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45980.62096122685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45980.62096122685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45980.62096122685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45980.62096122685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45980.62096122685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45980.62096122685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45980.62096122685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45980.62096122685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45980.62096122685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45980.62096122685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45980.62096122685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45980.62096122685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45980.62096122685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45980.62096122685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45980.62096122685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45980.62096122685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45980.62096122685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45980.62096122685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45980.62096122685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45980.62096122685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45980.62096122685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45980.62096122685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45980.62096122685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45980.62096122685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45980.62096122685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45980.62096122685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45980.62096122685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45980.62096122685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45980.62096122685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45980.62096122685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45980.62096122685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45980.62096122685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45980.62096122685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45980.62096122685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45980.62096122685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45980.62096122685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45980.62096122685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45980.62096122685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45980.62096122685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45980.62096122685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45980.62096122685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45980.62096122685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45980.62096122685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45980.62096122685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45980.62096122685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45980.62096122685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45980.62096122685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45980.62096122685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45980.62096122685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45980.62096122685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45980.62096122685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45980.62096122685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45980.62096122685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45980.62096122685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45980.62096122685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45980.62096122685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45980.62096122685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45980.62096122685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45980.62096122685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45980.62096122685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45980.62096122685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45980.62096122685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45980.62096122685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45980.62096122685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45980.62096122685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45980.62096122685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45980.62096122685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45980.62096122685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45980.62096122685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45980.62096122685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45980.62096122685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45980.62096122685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45980.62096122685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45980.62096122685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45980.62096122685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45980.62096122685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45980.62096122685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45980.62096122685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45980.62096122685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45980.62096122685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45980.62096122685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45980.62096122685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45980.62096122685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45980.62096122685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45980.62096122685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45980.62096122685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45980.62096122685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45980.62096122685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1"/>
  <sheetViews>
    <sheetView tabSelected="1" workbookViewId="0">
      <selection activeCell="D12" sqref="D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277.14024363425415</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39112</v>
      </c>
      <c r="E3" s="94" t="s">
        <v>39021</v>
      </c>
      <c r="F3" s="95">
        <v>45980.562604166669</v>
      </c>
      <c r="G3" s="96">
        <f t="shared" ref="G3:G61" ca="1" si="0">IFERROR(NOW()-F3,"")</f>
        <v>5.835706018115161E-2</v>
      </c>
      <c r="H3" s="95">
        <v>45980.555277777778</v>
      </c>
      <c r="I3" s="113" t="str">
        <f>IFERROR(VLOOKUP(D3,DB!A:F,6,0),"")</f>
        <v>SCECO</v>
      </c>
      <c r="J3" s="113" t="str">
        <f>IFERROR(VLOOKUP(D3,DB!A:G,7,0),"")</f>
        <v>Vandalized</v>
      </c>
      <c r="K3" s="97" t="s">
        <v>39113</v>
      </c>
      <c r="L3" s="91" t="str">
        <f>IFERROR(VLOOKUP(D3,DB!A:I,9,0),"")</f>
        <v>Latis</v>
      </c>
    </row>
    <row r="4" spans="1:16" ht="15" customHeight="1">
      <c r="A4" s="113" t="s">
        <v>39114</v>
      </c>
      <c r="B4" s="113" t="str">
        <f>IFERROR(VLOOKUP(D4,DB!A:K,11,0),"")</f>
        <v>R4</v>
      </c>
      <c r="C4" s="93">
        <v>1</v>
      </c>
      <c r="D4" s="91" t="s">
        <v>34920</v>
      </c>
      <c r="E4" s="94" t="s">
        <v>39021</v>
      </c>
      <c r="F4" s="95">
        <v>45980.587314814817</v>
      </c>
      <c r="G4" s="96">
        <f t="shared" ca="1" si="0"/>
        <v>3.3646412033704109E-2</v>
      </c>
      <c r="H4" s="95">
        <v>45980.581435185188</v>
      </c>
      <c r="I4" s="113" t="str">
        <f>IFERROR(VLOOKUP(D4,DB!A:F,6,0),"")</f>
        <v>SCECO</v>
      </c>
      <c r="J4" s="113" t="str">
        <f>IFERROR(VLOOKUP(D4,DB!A:G,7,0),"")</f>
        <v>Vandalized</v>
      </c>
      <c r="K4" s="97" t="s">
        <v>39115</v>
      </c>
      <c r="L4" s="91" t="str">
        <f>IFERROR(VLOOKUP(D4,DB!A:I,9,0),"")</f>
        <v>Latis</v>
      </c>
    </row>
    <row r="5" spans="1:16" ht="15" customHeight="1">
      <c r="A5" s="113" t="s">
        <v>39116</v>
      </c>
      <c r="B5" s="113" t="str">
        <f>IFERROR(VLOOKUP(D5,DB!A:K,11,0),"")</f>
        <v>R4</v>
      </c>
      <c r="C5" s="93">
        <v>5</v>
      </c>
      <c r="D5" s="91" t="s">
        <v>36648</v>
      </c>
      <c r="E5" s="94" t="s">
        <v>39021</v>
      </c>
      <c r="F5" s="95">
        <v>45980.58934027778</v>
      </c>
      <c r="G5" s="96">
        <f t="shared" ca="1" si="0"/>
        <v>3.1620949070202187E-2</v>
      </c>
      <c r="H5" s="95">
        <v>45980.570277777777</v>
      </c>
      <c r="I5" s="113" t="str">
        <f>IFERROR(VLOOKUP(D5,DB!A:F,6,0),"")</f>
        <v>Generator-SG</v>
      </c>
      <c r="J5" s="113" t="str">
        <f>IFERROR(VLOOKUP(D5,DB!A:G,7,0),"")</f>
        <v>In progress</v>
      </c>
      <c r="K5" s="97" t="s">
        <v>39117</v>
      </c>
      <c r="L5" s="91" t="str">
        <f>IFERROR(VLOOKUP(D5,DB!A:I,9,0),"")</f>
        <v>Latis</v>
      </c>
    </row>
    <row r="6" spans="1:16" ht="15" customHeight="1">
      <c r="A6" s="113"/>
      <c r="B6" s="113" t="str">
        <f>IFERROR(VLOOKUP(D6,DB!A:K,11,0),"")</f>
        <v/>
      </c>
      <c r="C6" s="93"/>
      <c r="D6" s="91"/>
      <c r="E6" s="94"/>
      <c r="F6" s="95"/>
      <c r="G6" s="96">
        <f t="shared" ca="1" si="0"/>
        <v>45980.62096122685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45980.62096122685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45980.62096122685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45980.62096122685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45980.62096122685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45980.62096122685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45980.62096122685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45980.62096122685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45980.62096122685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45980.62096122685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45980.62096122685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45980.62096122685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45980.62096122685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45980.62096122685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45980.62096122685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45980.62096122685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45980.62096122685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45980.62096122685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45980.62096122685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45980.62096122685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45980.62096122685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45980.62096122685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45980.62096122685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45980.62096122685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45980.62096122685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45980.62096122685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45980.62096122685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45980.62096122685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45980.62096122685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45980.62096122685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45980.62096122685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45980.62096122685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45980.62096122685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45980.62096122685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45980.62096122685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45980.62096122685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45980.62096122685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45980.62096122685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45980.62096122685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45980.62096122685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45980.62096122685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45980.62096122685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45980.62096122685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45980.62096122685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45980.62096122685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45980.62096122685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45980.62096122685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45980.62096122685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45980.62096122685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45980.62096122685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45980.62096122685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45980.62096122685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45980.62096122685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45980.62096122685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45980.62096122685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45980.62096122685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ref="G62:G125" ca="1" si="1">IFERROR(NOW()-F62,"")</f>
        <v>45980.62096122685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45980.62096122685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45980.62096122685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45980.62096122685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45980.62096122685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45980.62096122685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45980.62096122685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45980.62096122685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45980.62096122685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45980.62096122685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45980.62096122685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45980.62096122685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45980.62096122685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45980.62096122685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45980.62096122685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45980.62096122685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45980.62096122685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45980.62096122685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45980.62096122685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45980.62096122685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45980.62096122685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45980.62096122685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45980.62096122685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45980.62096122685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45980.62096122685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45980.62096122685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45980.62096122685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45980.62096122685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45980.62096122685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45980.62096122685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45980.62096122685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45980.62096122685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45980.62096122685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45980.62096122685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45980.62096122685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45980.62096122685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45980.62096122685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45980.62096122685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45980.62096122685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45980.62096122685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45980.62096122685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45980.62096122685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45980.62096122685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45980.62096122685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45980.62096122685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45980.62096122685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45980.62096122685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45980.62096122685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45980.62096122685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45980.62096122685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45980.62096122685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45980.62096122685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45980.62096122685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45980.62096122685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45980.62096122685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45980.62096122685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45980.62096122685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45980.62096122685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45980.62096122685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45980.62096122685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45980.62096122685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45980.62096122685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45980.62096122685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45980.62096122685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ref="G126:G189" ca="1" si="2">IFERROR(NOW()-F126,"")</f>
        <v>45980.62096122685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45980.62096122685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45980.62096122685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45980.62096122685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45980.62096122685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45980.62096122685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45980.62096122685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45980.62096122685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45980.62096122685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45980.62096122685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45980.62096122685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45980.62096122685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45980.62096122685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45980.62096122685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45980.62096122685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45980.62096122685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45980.62096122685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45980.62096122685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45980.62096122685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45980.62096122685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45980.62096122685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45980.62096122685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45980.62096122685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45980.62096122685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45980.62096122685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45980.62096122685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45980.62096122685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45980.62096122685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45980.62096122685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45980.62096122685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45980.62096122685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45980.62096122685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45980.62096122685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45980.62096122685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45980.62096122685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45980.62096122685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45980.62096122685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45980.62096122685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45980.62096122685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45980.62096122685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45980.62096122685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45980.62096122685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45980.62096122685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45980.62096122685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45980.62096122685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45980.62096122685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45980.62096122685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45980.62096122685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45980.62096122685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45980.62096122685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45980.62096122685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45980.62096122685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45980.62096122685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45980.62096122685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45980.62096122685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45980.62096122685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45980.62096122685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45980.62096122685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45980.62096122685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45980.62096122685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45980.62096122685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45980.62096122685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45980.62096122685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45980.62096122685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ref="G190:G253" ca="1" si="3">IFERROR(NOW()-F190,"")</f>
        <v>45980.62096122685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45980.62096122685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45980.62096122685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45980.62096122685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45980.62096122685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45980.62096122685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45980.62096122685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45980.62096122685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45980.62096122685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45980.62096122685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45980.62096122685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45980.62096122685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45980.62096122685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45980.62096122685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45980.62096122685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45980.62096122685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45980.62096122685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45980.62096122685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45980.62096122685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45980.62096122685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45980.62096122685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45980.62096122685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45980.62096122685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45980.62096122685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45980.62096122685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45980.62096122685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45980.62096122685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45980.62096122685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45980.62096122685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45980.62096122685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45980.62096122685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45980.62096122685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45980.62096122685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45980.62096122685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45980.62096122685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45980.62096122685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45980.62096122685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45980.62096122685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45980.62096122685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45980.62096122685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45980.62096122685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45980.62096122685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45980.62096122685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45980.62096122685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45980.62096122685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45980.62096122685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45980.62096122685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45980.62096122685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45980.62096122685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45980.62096122685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45980.62096122685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45980.62096122685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45980.62096122685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45980.62096122685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45980.62096122685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45980.62096122685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45980.62096122685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45980.62096122685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45980.62096122685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45980.62096122685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45980.62096122685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45980.62096122685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45980.62096122685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45980.62096122685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ref="G254:G317" ca="1" si="4">IFERROR(NOW()-F254,"")</f>
        <v>45980.62096122685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45980.62096122685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45980.62096122685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45980.62096122685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45980.62096122685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45980.62096122685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45980.62096122685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45980.62096122685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45980.62096122685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45980.62096122685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45980.62096122685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45980.62096122685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45980.62096122685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45980.62096122685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45980.62096122685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45980.62096122685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45980.62096122685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45980.62096122685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45980.62096122685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45980.62096122685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45980.62096122685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45980.62096122685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45980.62096122685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45980.62096122685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45980.62096122685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45980.62096122685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45980.62096122685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45980.62096122685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45980.62096122685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45980.62096122685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45980.62096122685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45980.62096122685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45980.62096122685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45980.62096122685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45980.62096122685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45980.62096122685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45980.62096122685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45980.62096122685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45980.62096122685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45980.62096122685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45980.62096122685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45980.62096122685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45980.62096122685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45980.62096122685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45980.62096122685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45980.62096122685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45980.62096122685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45980.62096122685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45980.62096122685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45980.62096122685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45980.62096122685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45980.62096122685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45980.62096122685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45980.62096122685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45980.62096122685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45980.62096122685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45980.62096122685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45980.62096122685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45980.62096122685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45980.62096122685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45980.62096122685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45980.62096122685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45980.62096122685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45980.62096122685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ref="G318:G381" ca="1" si="5">IFERROR(NOW()-F318,"")</f>
        <v>45980.62096122685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45980.62096122685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45980.62096122685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45980.62096122685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45980.62096122685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45980.62096122685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45980.62096122685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45980.62096122685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45980.62096122685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45980.62096122685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45980.62096122685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45980.62096122685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45980.62096122685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45980.62096122685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45980.62096122685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45980.62096122685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45980.62096122685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45980.62096122685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45980.62096122685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45980.62096122685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45980.62096122685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45980.62096122685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45980.62096122685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45980.62096122685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45980.62096122685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45980.62096122685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45980.62096122685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45980.62096122685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45980.62096122685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45980.62096122685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45980.62096122685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45980.62096122685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45980.62096122685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45980.62096122685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45980.62096122685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45980.62096122685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45980.62096122685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45980.62096122685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45980.62096122685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45980.62096122685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45980.62096122685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45980.62096122685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45980.62096122685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45980.62096122685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45980.62096122685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45980.62096122685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45980.62096122685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45980.62096122685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45980.62096122685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45980.62096122685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45980.62096122685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45980.62096122685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45980.62096122685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45980.62096122685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45980.62096122685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45980.62096122685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45980.62096122685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45980.62096122685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45980.62096122685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45980.62096122685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45980.62096122685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45980.62096122685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45980.62096122685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45980.62096122685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ref="G382:G445" ca="1" si="6">IFERROR(NOW()-F382,"")</f>
        <v>45980.62096122685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45980.62096122685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45980.62096122685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45980.62096122685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45980.62096122685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45980.62096122685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45980.62096122685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45980.62096122685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45980.62096122685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45980.62096122685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45980.62096122685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45980.62096122685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45980.62096122685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45980.62096122685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45980.62096122685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45980.62096122685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45980.62096122685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45980.62096122685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45980.62096122685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45980.62096122685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45980.62096122685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45980.62096122685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45980.62096122685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45980.62096122685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45980.62096122685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45980.62096122685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45980.62096122685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45980.62096122685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45980.62096122685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45980.62096122685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45980.62096122685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45980.62096122685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45980.62096122685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45980.62096122685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45980.62096122685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45980.62096122685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45980.62096122685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45980.62096122685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45980.62096122685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45980.62096122685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45980.62096122685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45980.62096122685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45980.62096122685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45980.62096122685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45980.62096122685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45980.62096122685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45980.62096122685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45980.62096122685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45980.62096122685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45980.62096122685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45980.62096122685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45980.62096122685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45980.62096122685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45980.62096122685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45980.62096122685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45980.62096122685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45980.62096122685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45980.62096122685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45980.62096122685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45980.62096122685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45980.62096122685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45980.62096122685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45980.62096122685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45980.62096122685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ref="G446:G491" ca="1" si="7">IFERROR(NOW()-F446,"")</f>
        <v>45980.62096122685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45980.62096122685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45980.62096122685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45980.62096122685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45980.62096122685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45980.62096122685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45980.62096122685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45980.62096122685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45980.62096122685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45980.62096122685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45980.62096122685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45980.62096122685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45980.62096122685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45980.62096122685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45980.62096122685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45980.62096122685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45980.62096122685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45980.62096122685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45980.62096122685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45980.62096122685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45980.62096122685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45980.62096122685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45980.62096122685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45980.62096122685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45980.62096122685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45980.62096122685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45980.62096122685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45980.62096122685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45980.62096122685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45980.62096122685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45980.62096122685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45980.62096122685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45980.62096122685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45980.62096122685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45980.62096122685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45980.62096122685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45980.62096122685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45980.62096122685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45980.62096122685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45980.62096122685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45980.62096122685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45980.62096122685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45980.62096122685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45980.62096122685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45980.62096122685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45980.62096122685</v>
      </c>
      <c r="H491" s="95"/>
      <c r="I491" s="113" t="str">
        <f>IFERROR(VLOOKUP(D491,DB!A:F,6,0),"")</f>
        <v/>
      </c>
      <c r="J491" s="113" t="str">
        <f>IFERROR(VLOOKUP(D491,DB!A:G,7,0),"")</f>
        <v/>
      </c>
      <c r="K491" s="97"/>
      <c r="L491" s="91" t="str">
        <f>IFERROR(VLOOKUP(D491,DB!A:I,9,0),"")</f>
        <v/>
      </c>
    </row>
  </sheetData>
  <dataValidations count="2">
    <dataValidation allowBlank="1" showInputMessage="1" showErrorMessage="1" sqref="E1" xr:uid="{A4F81451-56CC-4543-9497-104C4E44EE4B}"/>
    <dataValidation type="list" allowBlank="1" showInputMessage="1" showErrorMessage="1" sqref="E2:E49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39118</v>
      </c>
      <c r="B2" s="37" t="str">
        <f>IFERROR(VLOOKUP(D2,DB!A:K,11,0),"")</f>
        <v>R5</v>
      </c>
      <c r="C2" s="37">
        <v>3</v>
      </c>
      <c r="D2" s="106" t="s">
        <v>36011</v>
      </c>
      <c r="E2" s="37" t="s">
        <v>39021</v>
      </c>
      <c r="F2" s="38">
        <v>45891.832060185188</v>
      </c>
      <c r="G2" s="108">
        <f ca="1">IFERROR(NOW()-F2,"")</f>
        <v>88.788901041662029</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39024</v>
      </c>
      <c r="F3" s="38">
        <v>45926.188877314817</v>
      </c>
      <c r="G3" s="108">
        <f t="shared" ref="G3" ca="1" si="0">IFERROR(NOW()-F3,"")</f>
        <v>54.432083912033704</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39024</v>
      </c>
      <c r="F4" s="110">
        <v>45948.661111111112</v>
      </c>
      <c r="G4" s="111">
        <f t="shared" ref="G4" ca="1" si="1">IFERROR(NOW()-F4,"")</f>
        <v>31.959850115737936</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35">
        <v>45977.514803240738</v>
      </c>
      <c r="G5" s="111">
        <f ca="1">IFERROR(NOW()-F5,"")</f>
        <v>3.106157986112521</v>
      </c>
      <c r="H5" s="135">
        <v>45977.468807870369</v>
      </c>
      <c r="I5" s="109" t="str">
        <f>IFERROR(VLOOKUP(D5,DB!A:F,6,0),"")</f>
        <v>SCECO</v>
      </c>
      <c r="J5" s="109" t="str">
        <f>IFERROR(VLOOKUP(D5,DB!A:G,7,0),"")</f>
        <v>Weak</v>
      </c>
      <c r="K5" s="109" t="s">
        <v>39125</v>
      </c>
      <c r="L5" s="109" t="str">
        <f>IFERROR(VLOOKUP(D5,DB!A:I,9,0),"")</f>
        <v>Latis</v>
      </c>
    </row>
    <row r="6" spans="1:13">
      <c r="A6" s="109" t="s">
        <v>39126</v>
      </c>
      <c r="B6" s="109" t="str">
        <f>IFERROR(VLOOKUP(D6,DB!A:K,11,0),"")</f>
        <v>R5</v>
      </c>
      <c r="C6" s="109">
        <v>2</v>
      </c>
      <c r="D6" s="109" t="s">
        <v>38147</v>
      </c>
      <c r="E6" s="109" t="s">
        <v>39024</v>
      </c>
      <c r="F6" s="135">
        <v>45980.575949074075</v>
      </c>
      <c r="G6" s="111">
        <f ca="1">IFERROR(NOW()-F6,"")</f>
        <v>4.5012152775598224E-2</v>
      </c>
      <c r="H6" s="135">
        <v>45980.568310185183</v>
      </c>
      <c r="I6" s="109" t="str">
        <f>IFERROR(VLOOKUP(D6,DB!A:F,6,0),"")</f>
        <v>SCECO</v>
      </c>
      <c r="J6" s="109" t="str">
        <f>IFERROR(VLOOKUP(D6,DB!A:G,7,0),"")</f>
        <v>Haj Removal</v>
      </c>
      <c r="K6" s="109" t="s">
        <v>39127</v>
      </c>
      <c r="L6" s="109" t="str">
        <f>IFERROR(VLOOKUP(D6,DB!A:I,9,0),"")</f>
        <v>Latis</v>
      </c>
    </row>
    <row r="7" spans="1:13">
      <c r="A7" s="109" t="s">
        <v>39128</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39129</v>
      </c>
      <c r="L7" s="109" t="str">
        <f>IFERROR(VLOOKUP(D7,DB!A:I,9,0),"")</f>
        <v>Latis</v>
      </c>
    </row>
    <row r="8" spans="1:13">
      <c r="A8" s="109"/>
      <c r="B8" s="109" t="str">
        <f>IFERROR(VLOOKUP(D8,DB!A:K,11,0),"")</f>
        <v/>
      </c>
      <c r="C8" s="109"/>
      <c r="D8" s="109"/>
      <c r="E8" s="109"/>
      <c r="F8" s="109"/>
      <c r="G8" s="111">
        <f ca="1">IFERROR(NOW()-F8,"")</f>
        <v>45980.62096122685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45980.62096122685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45980.62096122685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45980.62096122685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45980.62096122685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45980.62096122685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45980.62096122685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45980.62096122685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45980.62096122685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45980.62096122685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45980.62096122685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45980.62096122685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45980.62096122685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45980.62096122685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45980.62096122685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45980.62096122685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45980.62096122685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45980.62096122685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45980.62096122685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45980.62096122685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45980.62096122685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45980.62096122685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45980.62096122685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45980.62096122685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45980.62096122685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45980.62096122685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45980.62096122685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45980.62096122685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45980.62096122685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45980.62096122685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45980.62096122685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45980.62096122685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45980.62096122685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45980.62096122685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45980.62096122685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45980.62096122685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45980.62096122685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45980.62096122685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45980.62096122685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45980.62096122685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45980.62096122685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45980.62096122685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45980.62096122685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45980.62096122685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45980.62096122685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45980.62096122685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45980.62096122685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45980.62096122685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45980.62096122685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45980.62096122685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45980.62096122685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45980.62096122685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45980.62096122685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45980.62096122685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45980.62096122685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45980.62096122685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45980.62096122685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45980.62096122685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45980.62096122685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45980.62096122685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45980.62096122685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45980.62096122685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45980.62096122685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45980.62096122685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45980.62096122685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45980.62096122685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45980.62096122685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45980.62096122685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45980.62096122685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45980.62096122685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45980.62096122685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45980.62096122685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45980.62096122685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45980.62096122685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45980.62096122685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45980.62096122685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45980.62096122685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45980.62096122685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45980.62096122685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45980.62096122685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45980.62096122685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45980.62096122685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45980.62096122685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45980.62096122685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45980.62096122685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45980.62096122685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45980.62096122685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45980.62096122685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45980.62096122685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45980.62096122685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45980.62096122685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45980.62096122685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45980.62096122685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45980.62096122685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45980.62096122685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45980.62096122685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45980.62096122685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45980.62096122685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45980.62096122685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45980.62096122685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45980.62096122685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45980.62096122685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45980.62096122685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45980.62096122685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45980.62096122685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45980.62096122685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45980.62096122685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45980.62096122685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45980.62096122685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45980.62096122685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45980.62096122685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45980.62096122685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45980.62096122685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45980.62096122685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45980.62096122685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45980.62096122685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45980.62096122685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45980.62096122685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45980.62096122685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45980.62096122685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45980.62096122685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45980.62096122685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45980.62096122685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45980.62096122685</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45980.62096122685</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45980.62096122685</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45980.62096122685</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45980.62096122685</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45980.62096122685</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45980.62096122685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45980.62096122685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45980.62096122685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45980.62096122685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45980.62096122685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45980.62096122685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45980.62096122685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45980.62096122685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45980.62096122685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45980.62096122685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45980.62096122685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45980.62096122685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45980.62096122685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45980.62096122685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45980.62096122685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45980.62096122685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45980.62096122685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45980.62096122685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45980.62096122685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45980.62096122685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45980.62096122685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45980.62096122685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45980.62096122685</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7" ca="1" si="0">IFERROR(NOW()-F2,"-")</f>
        <v>45980.62096122685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45980.62096122685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45980.62096122685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45980.62096122685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45980.62096122685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45980.62096122685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45980.62096122685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45980.62096122685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45980.62096122685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45980.62096122685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45980.62096122685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45980.62096122685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45980.62096122685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45980.62096122685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45980.62096122685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45980.62096122685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45980.62096122685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45980.62096122685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45980.62096122685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45980.62096122685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45980.62096122685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45980.62096122685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45980.62096122685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45980.62096122685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45980.62096122685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45980.62096122685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45980.62096122685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45980.62096122685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45980.62096122685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45980.62096122685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45980.62096122685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45980.62096122685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45980.62096122685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45980.62096122685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45980.62096122685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45980.62096122685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45980.62096122685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45980.62096122685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45980.62096122685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45980.62096122685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45980.62096122685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45980.62096122685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45980.62096122685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45980.62096122685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45980.62096122685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45980.62096122685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45980.62096122685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45980.62096122685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45980.62096122685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45980.62096122685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45980.62096122685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45980.62096122685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45980.62096122685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45980.62096122685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45980.62096122685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45980.62096122685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45980.62096122685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45980.62096122685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45980.62096122685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45980.62096122685</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2025-11-19T11:54:12Z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