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22" documentId="13_ncr:1_{F6CB121F-512D-4AA6-A0C1-0FB36C537598}" xr6:coauthVersionLast="47" xr6:coauthVersionMax="47" xr10:uidLastSave="{2F0484EE-2556-45BF-B3F6-B3048C48A98B}"/>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<sst xmlns="http://schemas.openxmlformats.org/spreadsheetml/2006/main" count="179032" uniqueCount="39108">
  <si>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</si>
  <si>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</si>
  <si>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</si>
  <si>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</si>
  <si>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</si>
  <si>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</si>
  <si>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</si>
  <si>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</si>
  <si>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</si>
  <si>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</si>
  <si>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</si>
  <si>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</si>
  <si>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</si>
  <si>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</si>
  <si>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</si>
  <si>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</si>
  <si>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</si>
  <si>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</si>
  <si>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</si>
  <si>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</si>
  <si>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</si>
  <si>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</si>
  <si>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</si>
  <si>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</si>
  <si>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</si>
  <si>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</si>
  <si>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</si>
  <si>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</si>
  <si>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</si>
  <si>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</si>
  <si>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</si>
  <si>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</si>
  <si>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</si>
  <si>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</si>
  <si>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</si>
  <si>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</si>
  <si>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</si>
  <si>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</si>
  <si>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</si>
  <si>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</si>
  <si>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</si>
  <si>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</si>
  <si>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</si>
  <si>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</si>
  <si>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</si>
  <si>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</si>
  <si>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</si>
  <si>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</si>
  <si>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</si>
  <si>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</si>
  <si>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</si>
  <si>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</si>
  <si>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</si>
  <si>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</si>
  <si>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</si>
  <si>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</si>
  <si>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</si>
  <si>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</si>
  <si>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</si>
  <si>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</si>
  <si>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</si>
  <si>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</si>
  <si>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</si>
  <si>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</si>
  <si>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</si>
  <si>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</si>
  <si>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</si>
  <si>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</si>
  <si>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</si>
  <si>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</si>
  <si>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</si>
  <si>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</si>
  <si>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</si>
  <si>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</si>
  <si>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</si>
  <si>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</si>
  <si>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</si>
  <si>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</si>
  <si>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</si>
  <si>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</si>
  <si>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</si>
  <si>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</si>
  <si>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</si>
  <si>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</si>
  <si>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</si>
  <si>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</si>
  <si>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</si>
  <si>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</si>
  <si>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</si>
  <si>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</si>
  <si>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</si>
  <si>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</si>
  <si>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</si>
  <si>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</si>
  <si>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</si>
  <si>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</si>
  <si>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</si>
  <si>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</si>
  <si>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</si>
  <si>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</si>
  <si>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</si>
  <si>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</si>
  <si>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</si>
  <si>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</si>
  <si>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</si>
  <si>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</si>
  <si>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</si>
  <si>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</si>
  <si>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</si>
  <si>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</si>
  <si>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</si>
  <si>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</si>
  <si>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</si>
  <si>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</si>
  <si>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</si>
  <si>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</si>
  <si>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</si>
  <si>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</si>
  <si>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</si>
  <si>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</si>
  <si>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</si>
  <si>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</si>
  <si>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</si>
  <si>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</si>
  <si>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</si>
  <si>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</si>
  <si>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</si>
  <si>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</si>
  <si>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</si>
  <si>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</si>
  <si>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</si>
  <si>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</si>
  <si>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</si>
  <si>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</si>
  <si>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</si>
  <si>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</si>
  <si>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</si>
  <si>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</si>
  <si>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</si>
  <si>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</si>
  <si>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</si>
  <si>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</si>
  <si>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</si>
  <si>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</si>
  <si>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</si>
  <si>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</si>
  <si>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</si>
  <si>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</si>
  <si>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</si>
  <si>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</si>
  <si>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</si>
  <si>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</si>
  <si>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</si>
  <si>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</si>
  <si>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</si>
  <si>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</si>
  <si>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</si>
  <si>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</si>
  <si>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</si>
  <si>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</si>
  <si>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</si>
  <si>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</si>
  <si>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</si>
  <si>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</si>
  <si>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</si>
  <si>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</si>
  <si>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</si>
  <si>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</si>
  <si>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</si>
  <si>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</si>
  <si>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</si>
  <si>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</si>
  <si>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</si>
  <si>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</si>
  <si>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</si>
  <si>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</si>
  <si>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</si>
  <si>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</si>
  <si>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</si>
  <si>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</si>
  <si>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</si>
  <si>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</si>
  <si>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</si>
  <si>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</si>
  <si>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</si>
  <si>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</si>
  <si>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</si>
  <si>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</si>
  <si>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</si>
  <si>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</si>
  <si>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</si>
  <si>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</si>
  <si>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</si>
  <si>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</si>
  <si>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</si>
  <si>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</si>
  <si>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</si>
  <si>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</si>
  <si>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</si>
  <si>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</si>
  <si>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</si>
  <si>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</si>
  <si>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</si>
  <si>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</si>
  <si>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</si>
  <si>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</si>
  <si>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</si>
  <si>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</si>
  <si>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</si>
  <si>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</si>
  <si>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</si>
  <si>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</si>
  <si>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</si>
  <si>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</si>
  <si>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</si>
  <si>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</si>
  <si>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</si>
  <si>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</si>
  <si>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</si>
  <si>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</si>
  <si>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</si>
  <si>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</si>
  <si>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</si>
  <si>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</si>
  <si>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</si>
  <si>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</si>
  <si>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</si>
  <si>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</si>
  <si>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</si>
  <si>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</si>
  <si>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</si>
  <si>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</si>
  <si>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</si>
  <si>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</si>
  <si>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</si>
  <si>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</si>
  <si>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</si>
  <si>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</si>
  <si>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</si>
  <si>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</si>
  <si>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</si>
  <si>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</si>
  <si>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</si>
  <si>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</si>
  <si>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</si>
  <si>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</si>
  <si>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</si>
  <si>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</si>
  <si>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</si>
  <si>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</si>
  <si>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</si>
  <si>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</si>
  <si>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</si>
  <si>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</si>
  <si>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</si>
  <si>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</si>
  <si>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</si>
  <si>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</si>
  <si>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</si>
  <si>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</si>
  <si>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</si>
  <si>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</si>
  <si>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</si>
  <si>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</si>
  <si>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</si>
  <si>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</si>
  <si>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</si>
  <si>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</si>
  <si>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</si>
  <si>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</si>
  <si>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</si>
  <si>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</si>
  <si>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</si>
  <si>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</si>
  <si>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</si>
  <si>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</si>
  <si>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</si>
  <si>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</si>
  <si>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</si>
  <si>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</si>
  <si>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</si>
  <si>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</si>
  <si>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</si>
  <si>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</si>
  <si>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</si>
  <si>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</si>
  <si>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</si>
  <si>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</si>
  <si>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</si>
  <si>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</si>
  <si>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</si>
  <si>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</si>
  <si>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</si>
  <si>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</si>
  <si>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</si>
  <si>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</si>
  <si>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</si>
  <si>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</si>
  <si>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</si>
  <si>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</si>
  <si>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</si>
  <si>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</si>
  <si>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</si>
  <si>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</si>
  <si>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</si>
  <si>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</si>
  <si>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</si>
  <si>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</si>
  <si>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</si>
  <si>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</si>
  <si>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</si>
  <si>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</si>
  <si>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</si>
  <si>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</si>
  <si>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</si>
  <si>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</si>
  <si>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</si>
  <si>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</si>
  <si>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</si>
  <si>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</si>
  <si>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</si>
  <si>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</si>
  <si>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</si>
  <si>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</si>
  <si>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</si>
  <si>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</si>
  <si>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</si>
  <si>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</si>
  <si>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</si>
  <si>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</si>
  <si>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</si>
  <si>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</si>
  <si>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</si>
  <si>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</si>
  <si>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</si>
  <si>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</si>
  <si>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</si>
  <si>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</si>
  <si>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</si>
  <si>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</si>
  <si>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</si>
  <si>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</si>
  <si>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</si>
  <si>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</si>
  <si>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</si>
  <si>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</si>
  <si>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</si>
  <si>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</si>
  <si>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</si>
  <si>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</si>
  <si>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</si>
  <si>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</si>
  <si>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</si>
  <si>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</si>
  <si>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</si>
  <si>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</si>
  <si>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</si>
  <si>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</si>
  <si>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</si>
  <si>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</si>
  <si>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</si>
  <si>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</si>
  <si>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</si>
  <si>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</si>
  <si>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</si>
  <si>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</si>
  <si>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</si>
  <si>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</si>
  <si>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</si>
  <si>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</si>
  <si>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</si>
  <si>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</si>
  <si>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</si>
  <si>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</si>
  <si>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</si>
  <si>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</si>
  <si>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</si>
  <si>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</si>
  <si>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</si>
  <si>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</si>
  <si>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</si>
  <si>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</si>
  <si>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</si>
  <si>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</si>
  <si>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</si>
  <si>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</si>
  <si>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</si>
  <si>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</si>
  <si>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</si>
  <si>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</si>
  <si>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</si>
  <si>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</si>
  <si>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</si>
  <si>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</si>
  <si>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</si>
  <si>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</si>
  <si>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</si>
  <si>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</si>
  <si>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</si>
  <si>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</si>
  <si>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</si>
  <si>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</si>
  <si>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</si>
  <si>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</si>
  <si>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</si>
  <si>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</si>
  <si>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</si>
  <si>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</si>
  <si>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</si>
  <si>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</si>
  <si>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</si>
  <si>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</si>
  <si>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</si>
  <si>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</si>
  <si>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</si>
  <si>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</si>
  <si>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</si>
  <si>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</si>
  <si>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</si>
  <si>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</si>
  <si>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</si>
  <si>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</si>
  <si>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</si>
  <si>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</si>
  <si>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</si>
  <si>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</si>
  <si>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</si>
  <si>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</si>
  <si>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</si>
  <si>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</si>
  <si>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</si>
  <si>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</si>
  <si>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</si>
  <si>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</si>
  <si>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</si>
  <si>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</si>
  <si>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</si>
  <si>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</si>
  <si>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</si>
  <si>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</si>
  <si>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</si>
  <si>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</si>
  <si>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</si>
  <si>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</si>
  <si>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</si>
  <si>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</si>
  <si>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</si>
  <si>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</si>
  <si>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</si>
  <si>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</si>
  <si>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</si>
  <si>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</si>
  <si>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</si>
  <si>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</si>
  <si>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</si>
  <si>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</si>
  <si>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</si>
  <si>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</si>
  <si>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</si>
  <si>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</si>
  <si>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</si>
  <si>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</si>
  <si>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</si>
  <si>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</si>
  <si>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</si>
  <si>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</si>
  <si>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</si>
  <si>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</si>
  <si>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</si>
  <si>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</si>
  <si>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</si>
  <si>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</si>
  <si>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</si>
  <si>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</si>
  <si>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</si>
  <si>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</si>
  <si>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</si>
  <si>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</si>
  <si>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</si>
  <si>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</si>
  <si>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</si>
  <si>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</si>
  <si>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</si>
  <si>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</si>
  <si>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</si>
  <si>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</si>
  <si>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</si>
  <si>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</si>
  <si>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</si>
  <si>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</si>
  <si>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</si>
  <si>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</si>
  <si>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</si>
  <si>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</si>
  <si>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</si>
  <si>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</si>
  <si>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</si>
  <si>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</si>
  <si>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</si>
  <si>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</si>
  <si>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</si>
  <si>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</si>
  <si>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</si>
  <si>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</si>
  <si>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</si>
  <si>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</si>
  <si>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</si>
  <si>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</si>
  <si>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</si>
  <si>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</si>
  <si>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</si>
  <si>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</si>
  <si>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</si>
  <si>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</si>
  <si>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</si>
  <si>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</si>
  <si>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</si>
  <si>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</si>
  <si>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</si>
  <si>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</si>
  <si>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</si>
  <si>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</si>
  <si>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</si>
  <si>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</si>
  <si>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</si>
  <si>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</si>
  <si>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</si>
  <si>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</si>
  <si>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</si>
  <si>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</si>
  <si>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</si>
  <si>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</si>
  <si>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</si>
  <si>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</si>
  <si>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</si>
  <si>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</si>
  <si>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</si>
  <si>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</si>
  <si>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</si>
  <si>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</si>
  <si>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</si>
  <si>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</si>
  <si>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</si>
  <si>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</si>
  <si>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</si>
  <si>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</si>
  <si>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</si>
  <si>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</si>
  <si>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</si>
  <si>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</si>
  <si>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</si>
  <si>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</si>
  <si>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</si>
  <si>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</si>
  <si>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</si>
  <si>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</si>
  <si>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</si>
  <si>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</si>
  <si>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</si>
  <si>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</si>
  <si>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</si>
  <si>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</si>
  <si>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</si>
  <si>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</si>
  <si>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</si>
  <si>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</si>
  <si>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</si>
  <si>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</si>
  <si>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</si>
  <si>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</si>
  <si>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</si>
  <si>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</si>
  <si>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</si>
  <si>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</si>
  <si>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</si>
  <si>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</si>
  <si>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</si>
  <si>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</si>
  <si>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</si>
  <si>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</si>
  <si>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</si>
  <si>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</si>
  <si>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</si>
  <si>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</si>
  <si>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</si>
  <si>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</si>
  <si>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</si>
  <si>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</si>
  <si>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</si>
  <si>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</si>
  <si>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</si>
  <si>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</si>
  <si>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</si>
  <si>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</si>
  <si>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</si>
  <si>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</si>
  <si>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</si>
  <si>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</si>
  <si>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</si>
  <si>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</si>
  <si>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</si>
  <si>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</si>
  <si>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</si>
  <si>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</si>
  <si>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</si>
  <si>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</si>
  <si>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</si>
  <si>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</si>
  <si>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</si>
  <si>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</si>
  <si>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</si>
  <si>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</si>
  <si>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</si>
  <si>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</si>
  <si>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</si>
  <si>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</si>
  <si>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</si>
  <si>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</si>
  <si>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</si>
  <si>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</si>
  <si>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</si>
  <si>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</si>
  <si>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</si>
  <si>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</si>
  <si>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</si>
  <si>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</si>
  <si>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</si>
  <si>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</si>
  <si>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</si>
  <si>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</si>
  <si>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</si>
  <si>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</si>
  <si>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</si>
  <si>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</si>
  <si>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</si>
  <si>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</si>
  <si>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</si>
  <si>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</si>
  <si>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</si>
  <si>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</si>
  <si>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</si>
  <si>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</si>
  <si>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</si>
  <si>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</si>
  <si>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</si>
  <si>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</si>
  <si>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</si>
  <si>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</si>
  <si>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</si>
  <si>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</si>
  <si>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</si>
  <si>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</si>
  <si>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</si>
  <si>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</si>
  <si>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</si>
  <si>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</si>
  <si>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</si>
  <si>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</si>
  <si>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</si>
  <si>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</si>
  <si>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</si>
  <si>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</si>
  <si>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</si>
  <si>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</si>
  <si>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</si>
  <si>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</si>
  <si>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</si>
  <si>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</si>
  <si>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</si>
  <si>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</si>
  <si>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</si>
  <si>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</si>
  <si>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</si>
  <si>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</si>
  <si>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</si>
  <si>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</si>
  <si>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</si>
  <si>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</si>
  <si>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</si>
  <si>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</si>
  <si>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</si>
  <si>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</si>
  <si>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</si>
  <si>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</si>
  <si>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</si>
  <si>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</si>
  <si>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</si>
  <si>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</si>
  <si>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</si>
  <si>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</si>
  <si>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</si>
  <si>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</si>
  <si>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</si>
  <si>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</si>
  <si>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</si>
  <si>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</si>
  <si>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</si>
  <si>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</si>
  <si>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</si>
  <si>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</si>
  <si>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</si>
  <si>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</si>
  <si>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</si>
  <si>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</si>
  <si>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</si>
  <si>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</si>
  <si>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</si>
  <si>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</si>
  <si>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</si>
  <si>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</si>
  <si>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</si>
  <si>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</si>
  <si>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</si>
  <si>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</si>
  <si>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</si>
  <si>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</si>
  <si>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</si>
  <si>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</si>
  <si>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</si>
  <si>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</si>
  <si>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</si>
  <si>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</si>
  <si>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</si>
  <si>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</si>
  <si>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</si>
  <si>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</si>
  <si>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</si>
  <si>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</si>
  <si>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</si>
  <si>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</si>
  <si>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</si>
  <si>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</si>
  <si>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</si>
  <si>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</si>
  <si>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</si>
  <si>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</si>
  <si>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</si>
  <si>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</si>
  <si>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</si>
  <si>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</si>
  <si>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</si>
  <si>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</si>
  <si>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</si>
  <si>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</si>
  <si>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</si>
  <si>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</si>
  <si>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</si>
  <si>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</si>
  <si>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</si>
  <si>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</si>
  <si>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</si>
  <si>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</si>
  <si>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</si>
  <si>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</si>
  <si>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</si>
  <si>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</si>
  <si>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</si>
  <si>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</si>
  <si>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</si>
  <si>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</si>
  <si>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</si>
  <si>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</si>
  <si>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</si>
  <si>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</si>
  <si>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</si>
  <si>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</si>
  <si>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</si>
  <si>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</si>
  <si>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</si>
  <si>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</si>
  <si>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</si>
  <si>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</si>
  <si>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</si>
  <si>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</si>
  <si>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</si>
  <si>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</si>
  <si>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</si>
  <si>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</si>
  <si>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</si>
  <si>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</si>
  <si>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</si>
  <si>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</si>
  <si>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</si>
  <si>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</si>
  <si>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</si>
  <si>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</si>
  <si>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</si>
  <si>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</si>
  <si>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</si>
  <si>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</si>
  <si>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</si>
  <si>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</si>
  <si>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</si>
  <si>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</si>
  <si>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</si>
  <si>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</si>
  <si>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</si>
  <si>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</si>
  <si>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</si>
  <si>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</si>
  <si>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</si>
  <si>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</si>
  <si>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</si>
  <si>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</si>
  <si>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</si>
  <si>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</si>
  <si>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</si>
  <si>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</si>
  <si>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</si>
  <si>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</si>
  <si>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</si>
  <si>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</si>
  <si>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</si>
  <si>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</si>
  <si>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</si>
  <si>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</si>
  <si>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</si>
  <si>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</si>
  <si>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</si>
  <si>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</si>
  <si>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</si>
  <si>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</si>
  <si>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</si>
  <si>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</si>
  <si>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</si>
  <si>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</si>
  <si>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</si>
  <si>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</si>
  <si>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</si>
  <si>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</si>
  <si>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</si>
  <si>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</si>
  <si>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</si>
  <si>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</si>
  <si>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</si>
  <si>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</si>
  <si>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</si>
  <si>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</si>
  <si>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</si>
  <si>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</si>
  <si>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</si>
  <si>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</si>
  <si>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</si>
  <si>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</si>
  <si>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</si>
  <si>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</si>
  <si>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</si>
  <si>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</si>
  <si>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</si>
  <si>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</si>
  <si>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</si>
  <si>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</si>
  <si>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</si>
  <si>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</si>
  <si>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</si>
  <si>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</si>
  <si>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</si>
  <si>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</si>
  <si>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</si>
  <si>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</si>
  <si>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</si>
  <si>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</si>
  <si>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</si>
  <si>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</si>
  <si>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</si>
  <si>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</si>
  <si>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</si>
  <si>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</si>
  <si>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</si>
  <si>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</si>
  <si>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</si>
  <si>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</si>
  <si>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</si>
  <si>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</si>
  <si>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</si>
  <si>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</si>
  <si>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</si>
  <si>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</si>
  <si>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</si>
  <si>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</si>
  <si>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</si>
  <si>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</si>
  <si>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</si>
  <si>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</si>
  <si>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</si>
  <si>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</si>
  <si>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</si>
  <si>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</si>
  <si>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</si>
  <si>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</si>
  <si>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</si>
  <si>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</si>
  <si>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</si>
  <si>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</si>
  <si>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</si>
  <si>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</si>
  <si>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</si>
  <si>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</si>
  <si>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</si>
  <si>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</si>
  <si>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</si>
  <si>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</si>
  <si>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</si>
  <si>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</si>
  <si>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</si>
  <si>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</si>
  <si>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</si>
  <si>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</si>
  <si>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</si>
  <si>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</si>
  <si>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</si>
  <si>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</si>
  <si>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</si>
  <si>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</si>
  <si>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</si>
  <si>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</si>
  <si>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</si>
  <si>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</si>
  <si>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</si>
  <si>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</si>
  <si>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</si>
  <si>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</si>
  <si>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</si>
  <si>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</si>
  <si>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</si>
  <si>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</si>
  <si>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</si>
  <si>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</si>
  <si>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</si>
  <si>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</si>
  <si>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</si>
  <si>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</si>
  <si>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</si>
  <si>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</si>
  <si>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</si>
  <si>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</si>
  <si>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</si>
  <si>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</si>
  <si>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</si>
  <si>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</si>
  <si>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</si>
  <si>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</si>
  <si>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</si>
  <si>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</si>
  <si>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</si>
  <si>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</si>
  <si>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</si>
  <si>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</si>
  <si>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</si>
  <si>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</si>
  <si>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</si>
  <si>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</si>
  <si>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</si>
  <si>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</si>
  <si>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</si>
  <si>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</si>
  <si>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</si>
  <si>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</si>
  <si>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</si>
  <si>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</si>
  <si>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</si>
  <si>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</si>
  <si>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</si>
  <si>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</si>
  <si>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</si>
  <si>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</si>
  <si>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</si>
  <si>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</si>
  <si>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</si>
  <si>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</si>
  <si>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</si>
  <si>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</si>
  <si>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</si>
  <si>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</si>
  <si>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</si>
  <si>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</si>
  <si>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</si>
  <si>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</si>
  <si>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</si>
  <si>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</si>
  <si>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</si>
  <si>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</si>
  <si>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</si>
  <si>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</si>
  <si>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</si>
  <si>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</si>
  <si>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</si>
  <si>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</si>
  <si>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</si>
  <si>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</si>
  <si>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</si>
  <si>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</si>
  <si>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</si>
  <si>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</si>
  <si>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</si>
  <si>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</si>
  <si>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</si>
  <si>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</si>
  <si>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</si>
  <si>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</si>
  <si>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</si>
  <si>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</si>
  <si>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</si>
  <si>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</si>
  <si>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</si>
  <si>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</si>
  <si>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</si>
  <si>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</si>
  <si>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</si>
  <si>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</si>
  <si>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</si>
  <si>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</si>
  <si>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</si>
  <si>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</si>
  <si>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</si>
  <si>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</si>
  <si>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</si>
  <si>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</si>
  <si>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</si>
  <si>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</si>
  <si>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</si>
  <si>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</si>
  <si>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</si>
  <si>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</si>
  <si>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</si>
  <si>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</si>
  <si>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</si>
  <si>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</si>
  <si>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</si>
  <si>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</si>
  <si>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</si>
  <si>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</si>
  <si>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</si>
  <si>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</si>
  <si>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</si>
  <si>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</si>
  <si>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</si>
  <si>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</si>
  <si>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</si>
  <si>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</si>
  <si>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</si>
  <si>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</si>
  <si>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</si>
  <si>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</si>
  <si>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</si>
  <si>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</si>
  <si>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</si>
  <si>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</si>
  <si>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</si>
  <si>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</si>
  <si>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</si>
  <si>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</si>
  <si>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</si>
  <si>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</si>
  <si>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</si>
  <si>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</si>
  <si>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</si>
  <si>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</si>
  <si>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</si>
  <si>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</si>
  <si>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</si>
  <si>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</si>
  <si>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</si>
  <si>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</si>
  <si>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</si>
  <si>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</si>
  <si>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</si>
  <si>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</si>
  <si>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</si>
  <si>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</si>
  <si>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</si>
  <si>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</si>
  <si>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</si>
  <si>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</si>
  <si>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</si>
  <si>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</si>
  <si>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</si>
  <si>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</si>
  <si>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</si>
  <si>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</si>
  <si>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</si>
  <si>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</si>
  <si>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</si>
  <si>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</si>
  <si>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</si>
  <si>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</si>
  <si>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</si>
  <si>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</si>
  <si>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</si>
  <si>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</si>
  <si>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</si>
  <si>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</si>
  <si>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</si>
  <si>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</si>
  <si>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</si>
  <si>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</si>
  <si>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</si>
  <si>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</si>
  <si>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</si>
  <si>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</si>
  <si>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</si>
  <si>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</si>
  <si>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</si>
  <si>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</si>
  <si>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</si>
  <si>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</si>
  <si>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</si>
  <si>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</si>
  <si>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</si>
  <si>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</si>
  <si>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</si>
  <si>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</si>
  <si>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</si>
  <si>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</si>
  <si>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</si>
  <si>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</si>
  <si>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</si>
  <si>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</si>
  <si>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</si>
  <si>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</si>
  <si>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</si>
  <si>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</si>
  <si>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</si>
  <si>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</si>
  <si>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</si>
  <si>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</si>
  <si>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</si>
  <si>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</si>
  <si>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</si>
  <si>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</si>
  <si>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</si>
  <si>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</si>
  <si>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</si>
  <si>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</si>
  <si>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</si>
  <si>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</si>
  <si>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</si>
  <si>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</si>
  <si>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</si>
  <si>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</si>
  <si>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</si>
  <si>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</si>
  <si>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</si>
  <si>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</si>
  <si>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</si>
  <si>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</si>
  <si>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</si>
  <si>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</si>
  <si>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</si>
  <si>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</si>
  <si>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</si>
  <si>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</si>
  <si>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</si>
  <si>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</si>
  <si>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</si>
  <si>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</si>
  <si>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</si>
  <si>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</si>
  <si>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</si>
  <si>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</si>
  <si>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</si>
  <si>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</si>
  <si>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</si>
  <si>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</si>
  <si>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</si>
  <si>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</si>
  <si>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</si>
  <si>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</si>
  <si>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</si>
  <si>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</si>
  <si>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</si>
  <si>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</si>
  <si>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</si>
  <si>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</si>
  <si>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</si>
  <si>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</si>
  <si>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</si>
  <si>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</si>
  <si>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</si>
  <si>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</si>
  <si>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</si>
  <si>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</si>
  <si>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</si>
  <si>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</si>
  <si>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</si>
  <si>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</si>
  <si>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</si>
  <si>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</si>
  <si>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</si>
  <si>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</si>
  <si>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</si>
  <si>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</si>
  <si>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</si>
  <si>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</si>
  <si>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</si>
  <si>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</si>
  <si>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</si>
  <si>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</si>
  <si>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</si>
  <si>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</si>
  <si>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</si>
  <si>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</si>
  <si>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</si>
  <si>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</si>
  <si>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</si>
  <si>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</si>
  <si>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</si>
  <si>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</si>
  <si>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</si>
  <si>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</si>
  <si>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</si>
  <si>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</si>
  <si>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</si>
  <si>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</si>
  <si>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</si>
  <si>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</si>
  <si>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</si>
  <si>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</si>
  <si>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</si>
  <si>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</si>
  <si>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</si>
  <si>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</si>
  <si>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</si>
  <si>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</si>
  <si>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</si>
  <si>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</si>
  <si>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</si>
  <si>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</si>
  <si>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</si>
  <si>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</si>
  <si>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</si>
  <si>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</si>
  <si>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</si>
  <si>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</si>
  <si>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</si>
  <si>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</si>
  <si>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</si>
  <si>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</si>
  <si>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</si>
  <si>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</si>
  <si>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</si>
  <si>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</si>
  <si>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</si>
  <si>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</si>
  <si>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</si>
  <si>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</si>
  <si>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</si>
  <si>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</si>
  <si>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</si>
  <si>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</si>
  <si>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</si>
  <si>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</si>
  <si>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</si>
  <si>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</si>
  <si>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</si>
  <si>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</si>
  <si>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</si>
  <si>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</si>
  <si>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</si>
  <si>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</si>
  <si>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</si>
  <si>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</si>
  <si>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</si>
  <si>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</si>
  <si>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</si>
  <si>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</si>
  <si>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</si>
  <si>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</si>
  <si>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</si>
  <si>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</si>
  <si>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</si>
  <si>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</si>
  <si>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</si>
  <si>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</si>
  <si>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</si>
  <si>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</si>
  <si>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</si>
  <si>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</si>
  <si>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</si>
  <si>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</si>
  <si>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</si>
  <si>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</si>
  <si>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</si>
  <si>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</si>
  <si>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</si>
  <si>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</si>
  <si>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</si>
  <si>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</si>
  <si>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</si>
  <si>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</si>
  <si>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</si>
  <si>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</si>
  <si>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</si>
  <si>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</si>
  <si>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</si>
  <si>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</si>
  <si>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</si>
  <si>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</si>
  <si>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</si>
  <si>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</si>
  <si>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</si>
  <si>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</si>
  <si>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</si>
  <si>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</si>
  <si>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</si>
  <si>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</si>
  <si>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</si>
  <si>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</si>
  <si>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</si>
  <si>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</si>
  <si>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</si>
  <si>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</si>
  <si>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</si>
  <si>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</si>
  <si>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</si>
  <si>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</si>
  <si>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</si>
  <si>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</si>
  <si>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</si>
  <si>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</si>
  <si>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</si>
  <si>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</si>
  <si>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</si>
  <si>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</si>
  <si>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</si>
  <si>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</si>
  <si>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</si>
  <si>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</si>
  <si>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</si>
  <si>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</si>
  <si>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</si>
  <si>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</si>
  <si>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</si>
  <si>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</si>
  <si>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</si>
  <si>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</si>
  <si>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</si>
  <si>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</si>
  <si>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</si>
  <si>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</si>
  <si>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</si>
  <si>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</si>
  <si>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</si>
  <si>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</si>
  <si>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</si>
  <si>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</si>
  <si>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</si>
  <si>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</si>
  <si>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</si>
  <si>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</si>
  <si>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</si>
  <si>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</si>
  <si>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</si>
  <si>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</si>
  <si>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</si>
  <si>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</si>
  <si>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</si>
  <si>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</si>
  <si>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</si>
  <si>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</si>
  <si>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</si>
  <si>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</si>
  <si>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</si>
  <si>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</si>
  <si>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</si>
  <si>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</si>
  <si>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</si>
  <si>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</si>
  <si>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</si>
  <si>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</si>
  <si>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</si>
  <si>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</si>
  <si>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</si>
  <si>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</si>
  <si>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</si>
  <si>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</si>
  <si>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</si>
  <si>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</si>
  <si>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</si>
  <si>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</si>
  <si>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</si>
  <si>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</si>
  <si>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</si>
  <si>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</si>
  <si>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</si>
  <si>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</si>
  <si>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</si>
  <si>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</si>
  <si>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</si>
  <si>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</si>
  <si>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</si>
  <si>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</si>
  <si>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</si>
  <si>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</si>
  <si>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</si>
  <si>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</si>
  <si>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</si>
  <si>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</si>
  <si>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</si>
  <si>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</si>
  <si>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</si>
  <si>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</si>
  <si>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</si>
  <si>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</si>
  <si>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</si>
  <si>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</si>
  <si>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</si>
  <si>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</si>
  <si>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</si>
  <si>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</si>
  <si>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</si>
  <si>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</si>
  <si>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</si>
  <si>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</si>
  <si>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</si>
  <si>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</si>
  <si>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</si>
  <si>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</si>
  <si>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</si>
  <si>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</si>
  <si>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</si>
  <si>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</si>
  <si>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</si>
  <si>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</si>
  <si>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</si>
  <si>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</si>
  <si>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</si>
  <si>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</si>
  <si>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</si>
  <si>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</si>
  <si>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</si>
  <si>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</si>
  <si>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</si>
  <si>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</si>
  <si>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</si>
  <si>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</si>
  <si>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</si>
  <si>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</si>
  <si>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</si>
  <si>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</si>
  <si>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</si>
  <si>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</si>
  <si>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</si>
  <si>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</si>
  <si>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</si>
  <si>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</si>
  <si>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</si>
  <si>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</si>
  <si>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</si>
  <si>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</si>
  <si>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</si>
  <si>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</si>
  <si>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</si>
  <si>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</si>
  <si>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</si>
  <si>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</si>
  <si>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</si>
  <si>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</si>
  <si>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</si>
  <si>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</si>
  <si>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</si>
  <si>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</si>
  <si>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</si>
  <si>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</si>
  <si>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</si>
  <si>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</si>
  <si>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</si>
  <si>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</si>
  <si>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</si>
  <si>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</si>
  <si>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</si>
  <si>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</si>
  <si>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</si>
  <si>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</si>
  <si>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</si>
  <si>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</si>
  <si>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</si>
  <si>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</si>
  <si>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</si>
  <si>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</si>
  <si>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</si>
  <si>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</si>
  <si>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</si>
  <si>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</si>
  <si>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</si>
  <si>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</si>
  <si>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</si>
  <si>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</si>
  <si>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</si>
  <si>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</si>
  <si>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</si>
  <si>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</si>
  <si>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</si>
  <si>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</si>
  <si>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</si>
  <si>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</si>
  <si>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</si>
  <si>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</si>
  <si>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</si>
  <si>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</si>
  <si>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</si>
  <si>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</si>
  <si>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</si>
  <si>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</si>
  <si>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</si>
  <si>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</si>
  <si>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</si>
  <si>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</si>
  <si>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</si>
  <si>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</si>
  <si>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</si>
  <si>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</si>
  <si>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</si>
  <si>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</si>
  <si>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</si>
  <si>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</si>
  <si>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</si>
  <si>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</si>
  <si>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</si>
  <si>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</si>
  <si>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</si>
  <si>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</si>
  <si>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</si>
  <si>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</si>
  <si>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</si>
  <si>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</si>
  <si>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</si>
  <si>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</si>
  <si>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</si>
  <si>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</si>
  <si>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</si>
  <si>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</si>
  <si>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</si>
  <si>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</si>
  <si>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</si>
  <si>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</si>
  <si>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</si>
  <si>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</si>
  <si>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</si>
  <si>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</si>
  <si>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</si>
  <si>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</si>
  <si>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</si>
  <si>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</si>
  <si>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</si>
  <si>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</si>
  <si>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</si>
  <si>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</si>
  <si>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</si>
  <si>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</si>
  <si>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</si>
  <si>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</si>
  <si>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</si>
  <si>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</si>
  <si>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</si>
  <si>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</si>
  <si>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</si>
  <si>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</si>
  <si>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</si>
  <si>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</si>
  <si>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</si>
  <si>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</si>
  <si>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</si>
  <si>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</si>
  <si>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</si>
  <si>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</si>
  <si>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</si>
  <si>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</si>
  <si>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</si>
  <si>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</si>
  <si>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</si>
  <si>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</si>
  <si>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</si>
  <si>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</si>
  <si>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</si>
  <si>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</si>
  <si>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</si>
  <si>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</si>
  <si>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</si>
  <si>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</si>
  <si>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</si>
  <si>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</si>
  <si>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</si>
  <si>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</si>
  <si>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</si>
  <si>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</si>
  <si>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</si>
  <si>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</si>
  <si>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</si>
  <si>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</si>
  <si>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</si>
  <si>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</si>
  <si>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</si>
  <si>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</si>
  <si>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</si>
  <si>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</si>
  <si>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</si>
  <si>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</si>
  <si>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</si>
  <si>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</si>
  <si>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</si>
  <si>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</si>
  <si>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</si>
  <si>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</si>
  <si>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</si>
  <si>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</si>
  <si>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</si>
  <si>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</si>
  <si>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</si>
  <si>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</si>
  <si>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</si>
  <si>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</si>
  <si>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</si>
  <si>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</si>
  <si>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</si>
  <si>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</si>
  <si>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</si>
  <si>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</si>
  <si>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</si>
  <si>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</si>
  <si>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</si>
  <si>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</si>
  <si>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</si>
  <si>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</si>
  <si>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</si>
  <si>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</si>
  <si>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</si>
  <si>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</si>
  <si>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</si>
  <si>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</si>
  <si>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</si>
  <si>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</si>
  <si>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</si>
  <si>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</si>
  <si>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</si>
  <si>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</si>
  <si>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</si>
  <si>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</si>
  <si>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</si>
  <si>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</si>
  <si>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</si>
  <si>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</si>
  <si>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</si>
  <si>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</si>
  <si>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</si>
  <si>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</si>
  <si>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</si>
  <si>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</si>
  <si>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</si>
  <si>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</si>
  <si>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</si>
  <si>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</si>
  <si>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</si>
  <si>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</si>
  <si>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</si>
  <si>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</si>
  <si>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</si>
  <si>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</si>
  <si>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</si>
  <si>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</si>
  <si>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</si>
  <si>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</si>
  <si>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</si>
  <si>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</si>
  <si>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</si>
  <si>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</si>
  <si>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</si>
  <si>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</si>
  <si>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</si>
  <si>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</si>
  <si>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</si>
  <si>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</si>
  <si>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</si>
  <si>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</si>
  <si>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</si>
  <si>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</si>
  <si>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</si>
  <si>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</si>
  <si>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</si>
  <si>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</si>
  <si>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</si>
  <si>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</si>
  <si>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</si>
  <si>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</si>
  <si>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</si>
  <si>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</si>
  <si>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</si>
  <si>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</si>
  <si>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</si>
  <si>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</si>
  <si>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</si>
  <si>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</si>
  <si>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</si>
  <si>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</si>
  <si>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</si>
  <si>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</si>
  <si>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</si>
  <si>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</si>
  <si>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</si>
  <si>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</si>
  <si>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</si>
  <si>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</si>
  <si>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</si>
  <si>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</si>
  <si>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</si>
  <si>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</si>
  <si>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</si>
  <si>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</si>
  <si>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</si>
  <si>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</si>
  <si>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</si>
  <si>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</si>
  <si>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</si>
  <si>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</si>
  <si>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</si>
  <si>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</si>
  <si>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</si>
  <si>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</si>
  <si>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</si>
  <si>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</si>
  <si>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</si>
  <si>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</si>
  <si>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</si>
  <si>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</si>
  <si>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</si>
  <si>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</si>
  <si>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</si>
  <si>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</si>
  <si>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</si>
  <si>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</si>
  <si>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</si>
  <si>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</si>
  <si>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</si>
  <si>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</si>
  <si>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</si>
  <si>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</si>
  <si>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</si>
  <si>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</si>
  <si>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</si>
  <si>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</si>
  <si>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</si>
  <si>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</si>
  <si>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</si>
  <si>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</si>
  <si>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</si>
  <si>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</si>
  <si>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</si>
  <si>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</si>
  <si>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</si>
  <si>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</si>
  <si>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</si>
  <si>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</si>
  <si>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</si>
  <si>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</si>
  <si>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</si>
  <si>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</si>
  <si>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</si>
  <si>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</si>
  <si>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</si>
  <si>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</si>
  <si>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</si>
  <si>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</si>
  <si>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</si>
  <si>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</si>
  <si>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</si>
  <si>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</si>
  <si>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</si>
  <si>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</si>
  <si>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</si>
  <si>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</si>
  <si>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</si>
  <si>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</si>
  <si>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</si>
  <si>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</si>
  <si>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</si>
  <si>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</si>
  <si>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</si>
  <si>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</si>
  <si>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</si>
  <si>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</si>
  <si>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</si>
  <si>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</si>
  <si>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</si>
  <si>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</si>
  <si>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</si>
  <si>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</si>
  <si>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</si>
  <si>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</si>
  <si>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</si>
  <si>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</si>
  <si>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</si>
  <si>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</si>
  <si>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</si>
  <si>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</si>
  <si>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</si>
  <si>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</si>
  <si>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</si>
  <si>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</si>
  <si>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</si>
  <si>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</si>
  <si>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</si>
  <si>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</si>
  <si>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</si>
  <si>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</si>
  <si>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</si>
  <si>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</si>
  <si>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</si>
  <si>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</si>
  <si>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</si>
  <si>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</si>
  <si>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</si>
  <si>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</si>
  <si>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</si>
  <si>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</si>
  <si>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</si>
  <si>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</si>
  <si>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</si>
  <si>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</si>
  <si>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</si>
  <si>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</si>
  <si>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</si>
  <si>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</si>
  <si>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</si>
  <si>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</si>
  <si>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</si>
  <si>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</si>
  <si>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</si>
  <si>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</si>
  <si>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</si>
  <si>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</si>
  <si>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</si>
  <si>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</si>
  <si>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</si>
  <si>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</si>
  <si>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</si>
  <si>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</si>
  <si>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</si>
  <si>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</si>
  <si>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</si>
  <si>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</si>
  <si>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</si>
  <si>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</si>
  <si>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</si>
  <si>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</si>
  <si>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</si>
  <si>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</si>
  <si>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</si>
  <si>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</si>
  <si>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</si>
  <si>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</si>
  <si>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</si>
  <si>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</si>
  <si>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</si>
  <si>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</si>
  <si>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</si>
  <si>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</si>
  <si>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</si>
  <si>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</si>
  <si>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</si>
  <si>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</si>
  <si>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</si>
  <si>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</si>
  <si>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</si>
  <si>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</si>
  <si>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</si>
  <si>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</si>
  <si>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</si>
  <si>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</si>
  <si>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</si>
  <si>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</si>
  <si>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</si>
  <si>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</si>
  <si>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</si>
  <si>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</si>
  <si>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</si>
  <si>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</si>
  <si>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</si>
  <si>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</si>
  <si>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</si>
  <si>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</si>
  <si>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</si>
  <si>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</si>
  <si>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</si>
  <si>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</si>
  <si>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</si>
  <si>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</si>
  <si>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</si>
  <si>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</si>
  <si>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</si>
  <si>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</si>
  <si>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</si>
  <si>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</si>
  <si>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</si>
  <si>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</si>
  <si>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</si>
  <si>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</si>
  <si>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</si>
  <si>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</si>
  <si>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</si>
  <si>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</si>
  <si>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</si>
  <si>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</si>
  <si>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</si>
  <si>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</si>
  <si>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</si>
  <si>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</si>
  <si>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</si>
  <si>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</si>
  <si>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</si>
  <si>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</si>
  <si>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</si>
  <si>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</si>
  <si>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</si>
  <si>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</si>
  <si>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</si>
  <si>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</si>
  <si>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</si>
  <si>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</si>
  <si>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</si>
  <si>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</si>
  <si>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</si>
  <si>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</si>
  <si>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</si>
  <si>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</si>
  <si>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</si>
  <si>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</si>
  <si>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</si>
  <si>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</si>
  <si>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</si>
  <si>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</si>
  <si>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</si>
  <si>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</si>
  <si>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</si>
  <si>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</si>
  <si>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</si>
  <si>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</si>
  <si>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</si>
  <si>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</si>
  <si>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</si>
  <si>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</si>
  <si>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</si>
  <si>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</si>
  <si>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</si>
  <si>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</si>
  <si>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</si>
  <si>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</si>
  <si>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</si>
  <si>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</si>
  <si>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</si>
  <si>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</si>
  <si>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</si>
  <si>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</si>
  <si>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</si>
  <si>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</si>
  <si>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</si>
  <si>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</si>
  <si>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</si>
  <si>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</si>
  <si>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</si>
  <si>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</si>
  <si>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</si>
  <si>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</si>
  <si>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</si>
  <si>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</si>
  <si>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</si>
  <si>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</si>
  <si>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</si>
  <si>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</si>
  <si>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</si>
  <si>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</si>
  <si>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</si>
  <si>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</si>
  <si>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</si>
  <si>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</si>
  <si>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</si>
  <si>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</si>
  <si>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</si>
  <si>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</si>
  <si>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</si>
  <si>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</si>
  <si>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</si>
  <si>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</si>
  <si>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</si>
  <si>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</si>
  <si>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</si>
  <si>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</si>
  <si>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</si>
  <si>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</si>
  <si>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</si>
  <si>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</si>
  <si>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</si>
  <si>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</si>
  <si>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</si>
  <si>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</si>
  <si>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</si>
  <si>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</si>
  <si>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</si>
  <si>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</si>
  <si>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</si>
  <si>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</si>
  <si>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</si>
  <si>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</si>
  <si>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</si>
  <si>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</si>
  <si>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</si>
  <si>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</si>
  <si>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</si>
  <si>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</si>
  <si>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</si>
  <si>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</si>
  <si>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</si>
  <si>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</si>
  <si>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</si>
  <si>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</si>
  <si>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</si>
  <si>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</si>
  <si>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</si>
  <si>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</si>
  <si>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</si>
  <si>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</si>
  <si>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</si>
  <si>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</si>
  <si>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</si>
  <si>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</si>
  <si>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</si>
  <si>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</si>
  <si>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</si>
  <si>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</si>
  <si>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</si>
  <si>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</si>
  <si>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</si>
  <si>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</si>
  <si>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</si>
  <si>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</si>
  <si>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</si>
  <si>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</si>
  <si>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</si>
  <si>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</si>
  <si>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</si>
  <si>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</si>
  <si>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</si>
  <si>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</si>
  <si>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</si>
  <si>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</si>
  <si>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</si>
  <si>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</si>
  <si>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</si>
  <si>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</si>
  <si>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</si>
  <si>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</si>
  <si>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</si>
  <si>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</si>
  <si>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</si>
  <si>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</si>
  <si>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</si>
  <si>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</si>
  <si>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</si>
  <si>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</si>
  <si>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</si>
  <si>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</si>
  <si>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</si>
  <si>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</si>
  <si>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</si>
  <si>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</si>
  <si>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</si>
  <si>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</si>
  <si>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</si>
  <si>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</si>
  <si>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</si>
  <si>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</si>
  <si>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</si>
  <si>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</si>
  <si>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</si>
  <si>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</si>
  <si>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</si>
  <si>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</si>
  <si>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</si>
  <si>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</si>
  <si>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</si>
  <si>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</si>
  <si>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</si>
  <si>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</si>
  <si>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</si>
  <si>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</si>
  <si>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</si>
  <si>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</si>
  <si>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</si>
  <si>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</si>
  <si>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</si>
  <si>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</si>
  <si>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</si>
  <si>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</si>
  <si>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</si>
  <si>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</si>
  <si>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</si>
  <si>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</si>
  <si>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</si>
  <si>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</si>
  <si>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</si>
  <si>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</si>
  <si>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</si>
  <si>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</si>
  <si>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</si>
  <si>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</si>
  <si>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</si>
  <si>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</si>
  <si>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</si>
  <si>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</si>
  <si>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</si>
  <si>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</si>
  <si>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</si>
  <si>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</si>
  <si>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</si>
  <si>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</si>
  <si>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</si>
  <si>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</si>
  <si>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</si>
  <si>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</si>
  <si>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</si>
  <si>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</si>
  <si>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</si>
  <si>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</si>
  <si>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</si>
  <si>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</si>
  <si>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</si>
  <si>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</si>
  <si>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</si>
  <si>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</si>
  <si>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</si>
  <si>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</si>
  <si>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</si>
  <si>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</si>
  <si>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</si>
  <si>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</si>
  <si>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</si>
  <si>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</si>
  <si>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</si>
  <si>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</si>
  <si>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</si>
  <si>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</si>
  <si>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</si>
  <si>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</si>
  <si>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</si>
  <si>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</si>
  <si>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</si>
  <si>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</si>
  <si>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</si>
  <si>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</si>
  <si>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</si>
  <si>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</si>
  <si>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</si>
  <si>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</si>
  <si>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</si>
  <si>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</si>
  <si>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</si>
  <si>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</si>
  <si>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</si>
  <si>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</si>
  <si>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</si>
  <si>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</si>
  <si>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</si>
  <si>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</si>
  <si>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</si>
  <si>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</si>
  <si>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</si>
  <si>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</si>
  <si>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</si>
  <si>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</si>
  <si>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</si>
  <si>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</si>
  <si>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</si>
  <si>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</si>
  <si>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</si>
  <si>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</si>
  <si>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</si>
  <si>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</si>
  <si>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</si>
  <si>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</si>
  <si>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</si>
  <si>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</si>
  <si>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</si>
  <si>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</si>
  <si>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</si>
  <si>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</si>
  <si>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</si>
  <si>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</si>
  <si>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</si>
  <si>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</si>
  <si>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</si>
  <si>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</si>
  <si>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</si>
  <si>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</si>
  <si>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</si>
  <si>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</si>
  <si>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</si>
  <si>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</si>
  <si>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</si>
  <si>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</si>
  <si>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</si>
  <si>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</si>
  <si>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</si>
  <si>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</si>
  <si>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</si>
  <si>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</si>
  <si>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</si>
  <si>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</si>
  <si>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</si>
  <si>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</si>
  <si>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</si>
  <si>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</si>
  <si>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</si>
  <si>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</si>
  <si>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</si>
  <si>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</si>
  <si>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</si>
  <si>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</si>
  <si>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</si>
  <si>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</si>
  <si>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</si>
  <si>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</si>
  <si>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</si>
  <si>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</si>
  <si>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</si>
  <si>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</si>
  <si>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</si>
  <si>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</si>
  <si>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</si>
  <si>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</si>
  <si>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</si>
  <si>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</si>
  <si>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</si>
  <si>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</si>
  <si>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</si>
  <si>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</si>
  <si>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</si>
  <si>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</si>
  <si>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</si>
  <si>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</si>
  <si>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</si>
  <si>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</si>
  <si>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</si>
  <si>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</si>
  <si>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</si>
  <si>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</si>
  <si>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</si>
  <si>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</si>
  <si>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</si>
  <si>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</si>
  <si>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</si>
  <si>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</si>
  <si>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</si>
  <si>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</si>
  <si>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</si>
  <si>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</si>
  <si>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</si>
  <si>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</si>
  <si>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</si>
  <si>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</si>
  <si>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</si>
  <si>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</si>
  <si>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</si>
  <si>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</si>
  <si>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</si>
  <si>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</si>
  <si>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</si>
  <si>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</si>
  <si>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</si>
  <si>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</si>
  <si>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</si>
  <si>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</si>
  <si>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</si>
  <si>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</si>
  <si>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</si>
  <si>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</si>
  <si>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</si>
  <si>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</si>
  <si>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</si>
  <si>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</si>
  <si>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</si>
  <si>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</si>
  <si>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</si>
  <si>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</si>
  <si>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</si>
  <si>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</si>
  <si>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</si>
  <si>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</si>
  <si>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</si>
  <si>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</si>
  <si>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</si>
  <si>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</si>
  <si>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</si>
  <si>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</si>
  <si>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</si>
  <si>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</si>
  <si>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</si>
  <si>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</si>
  <si>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</si>
  <si>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</si>
  <si>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</si>
  <si>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</si>
  <si>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</si>
  <si>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</si>
  <si>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</si>
  <si>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</si>
  <si>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</si>
  <si>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</si>
  <si>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</si>
  <si>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</si>
  <si>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</si>
  <si>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</si>
  <si>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</si>
  <si>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</si>
  <si>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</si>
  <si>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</si>
  <si>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</si>
  <si>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</si>
  <si>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</si>
  <si>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</si>
  <si>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</si>
  <si>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</si>
  <si>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</si>
  <si>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</si>
  <si>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</si>
  <si>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</si>
  <si>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</si>
  <si>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</si>
  <si>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</si>
  <si>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</si>
  <si>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</si>
  <si>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</si>
  <si>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</si>
  <si>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</si>
  <si>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</si>
  <si>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</si>
  <si>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</si>
  <si>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</si>
  <si>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</si>
  <si>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</si>
  <si>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</si>
  <si>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</si>
  <si>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</si>
  <si>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</si>
  <si>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</si>
  <si>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</si>
  <si>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</si>
  <si>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</si>
  <si>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</si>
  <si>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</si>
  <si>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</si>
  <si>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</si>
  <si>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</si>
  <si>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</si>
  <si>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</si>
  <si>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</si>
  <si>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</si>
  <si>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</si>
  <si>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</si>
  <si>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</si>
  <si>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</si>
  <si>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</si>
  <si>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</si>
  <si>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</si>
  <si>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</si>
  <si>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</si>
  <si>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</si>
  <si>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</si>
  <si>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</si>
  <si>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</si>
  <si>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</si>
  <si>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</si>
  <si>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</si>
  <si>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</si>
  <si>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</si>
  <si>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</si>
  <si>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</si>
  <si>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</si>
  <si>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</si>
  <si>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</si>
  <si>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</si>
  <si>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</si>
  <si>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</si>
  <si>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</si>
  <si>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</si>
  <si>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</si>
  <si>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</si>
  <si>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</si>
  <si>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</si>
  <si>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</si>
  <si>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</si>
  <si>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</si>
  <si>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</si>
  <si>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</si>
  <si>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</si>
  <si>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</si>
  <si>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</si>
  <si>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</si>
  <si>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</si>
  <si>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</si>
  <si>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</si>
  <si>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</si>
  <si>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</si>
  <si>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</si>
  <si>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</si>
  <si>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</si>
  <si>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</si>
  <si>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</si>
  <si>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</si>
  <si>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</si>
  <si>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</si>
  <si>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</si>
  <si>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</si>
  <si>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</si>
  <si>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</si>
  <si>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</si>
  <si>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</si>
  <si>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</si>
  <si>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</si>
  <si>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</si>
  <si>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</si>
  <si>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</si>
  <si>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</si>
  <si>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</si>
  <si>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</si>
  <si>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</si>
  <si>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</si>
  <si>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</si>
  <si>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</si>
  <si>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</si>
  <si>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</si>
  <si>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</si>
  <si>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</si>
  <si>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</si>
  <si>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</si>
  <si>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</si>
  <si>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</si>
  <si>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</si>
  <si>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</si>
  <si>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</si>
  <si>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</si>
  <si>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</si>
  <si>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</si>
  <si>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</si>
  <si>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</si>
  <si>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</si>
  <si>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</si>
  <si>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</si>
  <si>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</si>
  <si>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</si>
  <si>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</si>
  <si>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</si>
  <si>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</si>
  <si>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</si>
  <si>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</si>
  <si>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</si>
  <si>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</si>
  <si>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</si>
  <si>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</si>
  <si>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</si>
  <si>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</si>
  <si>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</si>
  <si>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</si>
  <si>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</si>
  <si>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</si>
  <si>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</si>
  <si>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</si>
  <si>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</si>
  <si>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</si>
  <si>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</si>
  <si>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</si>
  <si>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</si>
  <si>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</si>
  <si>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</si>
  <si>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</si>
  <si>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</si>
  <si>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</si>
  <si>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</si>
  <si>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</si>
  <si>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</si>
  <si>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</si>
  <si>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</si>
  <si>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</si>
  <si>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</si>
  <si>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</si>
  <si>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</si>
  <si>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</si>
  <si>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</si>
  <si>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</si>
  <si>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</si>
  <si>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</si>
  <si>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</si>
  <si>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</si>
  <si>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</si>
  <si>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</si>
  <si>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</si>
  <si>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</si>
  <si>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</si>
  <si>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</si>
  <si>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</si>
  <si>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</si>
  <si>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</si>
  <si>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</si>
  <si>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</si>
  <si>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</si>
  <si>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</si>
  <si>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</si>
  <si>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</si>
  <si>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</si>
  <si>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</si>
  <si>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</si>
  <si>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</si>
  <si>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</si>
  <si>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</si>
  <si>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</si>
  <si>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</si>
  <si>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</si>
  <si>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</si>
  <si>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</si>
  <si>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</si>
  <si>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</si>
  <si>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</si>
  <si>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</si>
  <si>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</si>
  <si>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</si>
  <si>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</si>
  <si>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</si>
  <si>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</si>
  <si>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</si>
  <si>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</si>
  <si>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</si>
  <si>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</si>
  <si>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</si>
  <si>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</si>
  <si>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</si>
  <si>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</si>
  <si>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</si>
  <si>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</si>
  <si>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</si>
  <si>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</si>
  <si>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</si>
  <si>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</si>
  <si>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</si>
  <si>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</si>
  <si>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</si>
  <si>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</si>
  <si>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</si>
  <si>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</si>
  <si>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</si>
  <si>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</si>
  <si>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</si>
  <si>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</si>
  <si>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</si>
  <si>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</si>
  <si>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</si>
  <si>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</si>
  <si>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</si>
  <si>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</si>
  <si>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</si>
  <si>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</si>
  <si>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</si>
  <si>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</si>
  <si>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</si>
  <si>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</si>
  <si>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</si>
  <si>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</si>
  <si>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</si>
  <si>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</si>
  <si>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</si>
  <si>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</si>
  <si>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</si>
  <si>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</si>
  <si>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</si>
  <si>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</si>
  <si>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</si>
  <si>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</si>
  <si>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</si>
  <si>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</si>
  <si>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</si>
  <si>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</si>
  <si>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</si>
  <si>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</si>
  <si>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</si>
  <si>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</si>
  <si>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</si>
  <si>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</si>
  <si>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</si>
  <si>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</si>
  <si>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</si>
  <si>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</si>
  <si>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</si>
  <si>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</si>
  <si>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</si>
  <si>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</si>
  <si>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</si>
  <si>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</si>
  <si>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</si>
  <si>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</si>
  <si>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</si>
  <si>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</si>
  <si>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</si>
  <si>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</si>
  <si>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</si>
  <si>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</si>
  <si>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</si>
  <si>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</si>
  <si>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</si>
  <si>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</si>
  <si>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</si>
  <si>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</si>
  <si>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</si>
  <si>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</si>
  <si>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</si>
  <si>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</si>
  <si>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</si>
  <si>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</si>
  <si>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</si>
  <si>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</si>
  <si>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</si>
  <si>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</si>
  <si>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</si>
  <si>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</si>
  <si>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</si>
  <si>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</si>
  <si>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</si>
  <si>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</si>
  <si>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</si>
  <si>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</si>
  <si>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</si>
  <si>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</si>
  <si>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</si>
  <si>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</si>
  <si>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</si>
  <si>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</si>
  <si>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</si>
  <si>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</si>
  <si>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</si>
  <si>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</si>
  <si>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</si>
  <si>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</si>
  <si>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</si>
  <si>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</si>
  <si>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</si>
  <si>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</si>
  <si>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</si>
  <si>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</si>
  <si>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</si>
  <si>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</si>
  <si>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</si>
  <si>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</si>
  <si>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</si>
  <si>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</si>
  <si>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</si>
  <si>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</si>
  <si>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</si>
  <si>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</si>
  <si>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</si>
  <si>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</si>
  <si>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</si>
  <si>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</si>
  <si>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</si>
  <si>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</si>
  <si>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</si>
  <si>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</si>
  <si>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</si>
  <si>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</si>
  <si>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</si>
  <si>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</si>
  <si>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</si>
  <si>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</si>
  <si>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</si>
  <si>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</si>
  <si>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</si>
  <si>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</si>
  <si>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</si>
  <si>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</si>
  <si>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</si>
  <si>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</si>
  <si>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</si>
  <si>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</si>
  <si>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</si>
  <si>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</si>
  <si>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</si>
  <si>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</si>
  <si>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</si>
  <si>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</si>
  <si>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</si>
  <si>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</si>
  <si>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</si>
  <si>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</si>
  <si>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</si>
  <si>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</si>
  <si>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</si>
  <si>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</si>
  <si>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</si>
  <si>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</si>
  <si>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</si>
  <si>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</si>
  <si>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</si>
  <si>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</si>
  <si>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</si>
  <si>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</si>
  <si>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</si>
  <si>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</si>
  <si>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</si>
  <si>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</si>
  <si>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</si>
  <si>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</si>
  <si>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</si>
  <si>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</si>
  <si>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</si>
  <si>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</si>
  <si>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</si>
  <si>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</si>
  <si>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</si>
  <si>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</si>
  <si>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</si>
  <si>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</si>
  <si>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</si>
  <si>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</si>
  <si>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</si>
  <si>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</si>
  <si>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</si>
  <si>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</si>
  <si>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</si>
  <si>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</si>
  <si>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</si>
  <si>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</si>
  <si>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</si>
  <si>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</si>
  <si>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</si>
  <si>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</si>
  <si>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</si>
  <si>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</si>
  <si>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</si>
  <si>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</si>
  <si>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</si>
  <si>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</si>
  <si>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</si>
  <si>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</si>
  <si>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</si>
  <si>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</si>
  <si>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</si>
  <si>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</si>
  <si>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</si>
  <si>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</si>
  <si>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</si>
  <si>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</si>
  <si>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</si>
  <si>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</si>
  <si>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</si>
  <si>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</si>
  <si>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</si>
  <si>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</si>
  <si>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</si>
  <si>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</si>
  <si>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</si>
  <si>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</si>
  <si>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</si>
  <si>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</si>
  <si>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</si>
  <si>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</si>
  <si>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</si>
  <si>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</si>
  <si>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</si>
  <si>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</si>
  <si>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</si>
  <si>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</si>
  <si>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</si>
  <si>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</si>
  <si>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</si>
  <si>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</si>
  <si>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</si>
  <si>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</si>
  <si>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</si>
  <si>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</si>
  <si>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</si>
  <si>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</si>
  <si>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</si>
  <si>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</si>
  <si>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</si>
  <si>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</si>
  <si>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</si>
  <si>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</si>
  <si>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</si>
  <si>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</si>
  <si>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</si>
  <si>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</si>
  <si>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</si>
  <si>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</si>
  <si>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</si>
  <si>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</si>
  <si>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</si>
  <si>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</si>
  <si>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</si>
  <si>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</si>
  <si>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</si>
  <si>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</si>
  <si>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</si>
  <si>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</si>
  <si>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</si>
  <si>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</si>
  <si>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</si>
  <si>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</si>
  <si>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</si>
  <si>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</si>
  <si>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</si>
  <si>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</si>
  <si>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</si>
  <si>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</si>
  <si>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</si>
  <si>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</si>
  <si>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</si>
  <si>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</si>
  <si>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</si>
  <si>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</si>
  <si>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</si>
  <si>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</si>
  <si>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</si>
  <si>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</si>
  <si>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</si>
  <si>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</si>
  <si>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</si>
  <si>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</si>
  <si>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</si>
  <si>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</si>
  <si>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</si>
  <si>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</si>
  <si>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</si>
  <si>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</si>
  <si>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</si>
  <si>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</si>
  <si>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</si>
  <si>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</si>
  <si>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</si>
  <si>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</si>
  <si>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</si>
  <si>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</si>
  <si>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</si>
  <si>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</si>
  <si>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</si>
  <si>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</si>
  <si>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</si>
  <si>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</si>
  <si>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</si>
  <si>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</si>
  <si>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</si>
  <si>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</si>
  <si>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</si>
  <si>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</si>
  <si>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</si>
  <si>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</si>
  <si>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</si>
  <si>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</si>
  <si>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</si>
  <si>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</si>
  <si>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</si>
  <si>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</si>
  <si>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</si>
  <si>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</si>
  <si>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</si>
  <si>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</si>
  <si>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</si>
  <si>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</si>
  <si>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</si>
  <si>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</si>
  <si>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</si>
  <si>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</si>
  <si>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</si>
  <si>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</si>
  <si>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</si>
  <si>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</si>
  <si>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</si>
  <si>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</si>
  <si>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</si>
  <si>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</si>
  <si>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</si>
  <si>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</si>
  <si>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</si>
  <si>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</si>
  <si>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</si>
  <si>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</si>
  <si>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</si>
  <si>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</si>
  <si>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</si>
  <si>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</si>
  <si>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</si>
  <si>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</si>
  <si>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</si>
  <si>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</si>
  <si>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</si>
  <si>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</si>
  <si>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</si>
  <si>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</si>
  <si>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</si>
  <si>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</si>
  <si>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</si>
  <si>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</si>
  <si>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</si>
  <si>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</si>
  <si>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</si>
  <si>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</si>
  <si>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</si>
  <si>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</si>
  <si>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</si>
  <si>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</si>
  <si>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</si>
  <si>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</si>
  <si>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</si>
  <si>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</si>
  <si>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</si>
  <si>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</si>
  <si>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</si>
  <si>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</si>
  <si>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</si>
  <si>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</si>
  <si>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</si>
  <si>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</si>
  <si>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</si>
  <si>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</si>
  <si>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</si>
  <si>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</si>
  <si>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</si>
  <si>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</si>
  <si>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</si>
  <si>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</si>
  <si>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</si>
  <si>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</si>
  <si>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</si>
  <si>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</si>
  <si>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</si>
  <si>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</si>
  <si>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</si>
  <si>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</si>
  <si>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</si>
  <si>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</si>
  <si>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</si>
  <si>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</si>
  <si>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</si>
  <si>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</si>
  <si>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</si>
  <si>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</si>
  <si>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</si>
  <si>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</si>
  <si>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</si>
  <si>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</si>
  <si>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</si>
  <si>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</si>
  <si>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</si>
  <si>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</si>
  <si>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</si>
  <si>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</si>
  <si>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</si>
  <si>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</si>
  <si>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</si>
  <si>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</si>
  <si>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</si>
  <si>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</si>
  <si>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</si>
  <si>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</si>
  <si>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</si>
  <si>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</si>
  <si>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</si>
  <si>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</si>
  <si>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</si>
  <si>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</si>
  <si>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</si>
  <si>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</si>
  <si>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</si>
  <si>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</si>
  <si>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</si>
  <si>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</si>
  <si>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</si>
  <si>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</si>
  <si>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</si>
  <si>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</si>
  <si>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</si>
  <si>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</si>
  <si>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</si>
  <si>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</si>
  <si>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</si>
  <si>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</si>
  <si>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</si>
  <si>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</si>
  <si>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</si>
  <si>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</si>
  <si>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</si>
  <si>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</si>
  <si>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</si>
  <si>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</si>
  <si>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</si>
  <si>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</si>
  <si>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</si>
  <si>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</si>
  <si>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</si>
  <si>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</si>
  <si>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</si>
  <si>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</si>
  <si>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</si>
  <si>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</si>
  <si>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</si>
  <si>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</si>
  <si>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</si>
  <si>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</si>
  <si>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</si>
  <si>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</si>
  <si>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</si>
  <si>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</si>
  <si>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</si>
  <si>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</si>
  <si>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</si>
  <si>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</si>
  <si>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</si>
  <si>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</si>
  <si>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</si>
  <si>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</si>
  <si>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</si>
  <si>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</si>
  <si>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</si>
  <si>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</si>
  <si>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</si>
  <si>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</si>
  <si>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</si>
  <si>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</si>
  <si>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</si>
  <si>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</si>
  <si>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</si>
  <si>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</si>
  <si>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</si>
  <si>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</si>
  <si>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</si>
  <si>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</si>
  <si>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</si>
  <si>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</si>
  <si>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</si>
  <si>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</si>
  <si>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</si>
  <si>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</si>
  <si>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</si>
  <si>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</si>
  <si>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</si>
  <si>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</si>
  <si>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</si>
  <si>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</si>
  <si>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</si>
  <si>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</si>
  <si>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</si>
  <si>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</si>
  <si>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</si>
  <si>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</si>
  <si>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</si>
  <si>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</si>
  <si>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</si>
  <si>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</si>
  <si>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</si>
  <si>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</si>
  <si>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</si>
  <si>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</si>
  <si>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</si>
  <si>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</si>
  <si>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</si>
  <si>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</si>
  <si>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</si>
  <si>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</si>
  <si>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</si>
  <si>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</si>
  <si>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</si>
  <si>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</si>
  <si>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</si>
  <si>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</si>
  <si>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</si>
  <si>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</si>
  <si>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</si>
  <si>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</si>
  <si>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</si>
  <si>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</si>
  <si>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</si>
  <si>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</si>
  <si>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</si>
  <si>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</si>
  <si>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</si>
  <si>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</si>
  <si>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</si>
  <si>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</si>
  <si>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</si>
  <si>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</si>
  <si>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</si>
  <si>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</si>
  <si>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</si>
  <si>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</si>
  <si>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</si>
  <si>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</si>
  <si>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</si>
  <si>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</si>
  <si>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</si>
  <si>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</si>
  <si>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</si>
  <si>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</si>
  <si>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</si>
  <si>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</si>
  <si>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</si>
  <si>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</si>
  <si>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</si>
  <si>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</si>
  <si>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</si>
  <si>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</si>
  <si>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</si>
  <si>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</si>
  <si>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</si>
  <si>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</si>
  <si>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</si>
  <si>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</si>
  <si>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</si>
  <si>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</si>
  <si>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</si>
  <si>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</si>
  <si>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</si>
  <si>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</si>
  <si>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</si>
  <si>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</si>
  <si>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</si>
  <si>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</si>
  <si>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</si>
  <si>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</si>
  <si>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</si>
  <si>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</si>
  <si>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</si>
  <si>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</si>
  <si>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</si>
  <si>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</si>
  <si>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</si>
  <si>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</si>
  <si>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</si>
  <si>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</si>
  <si>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</si>
  <si>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</si>
  <si>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</si>
  <si>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</si>
  <si>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</si>
  <si>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</si>
  <si>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</si>
  <si>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</si>
  <si>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</si>
  <si>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</si>
  <si>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</si>
  <si>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</si>
  <si>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</si>
  <si>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</si>
  <si>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</si>
  <si>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</si>
  <si>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</si>
  <si>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</si>
  <si>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</si>
  <si>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</si>
  <si>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</si>
  <si>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</si>
  <si>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</si>
  <si>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</si>
  <si>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</si>
  <si>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</si>
  <si>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</si>
  <si>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</si>
  <si>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</si>
  <si>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</si>
  <si>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</si>
  <si>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</si>
  <si>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</si>
  <si>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</si>
  <si>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</si>
  <si>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</si>
  <si>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</si>
  <si>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</si>
  <si>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</si>
  <si>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</si>
  <si>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</si>
  <si>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</si>
  <si>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</si>
  <si>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</si>
  <si>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</si>
  <si>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</si>
  <si>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</si>
  <si>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</si>
  <si>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</si>
  <si>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</si>
  <si>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</si>
  <si>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</si>
  <si>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</si>
  <si>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</si>
  <si>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</si>
  <si>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</si>
  <si>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</si>
  <si>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</si>
  <si>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</si>
  <si>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</si>
  <si>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</si>
  <si>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</si>
  <si>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</si>
  <si>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</si>
  <si>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</si>
  <si>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</si>
  <si>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</si>
  <si>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</si>
  <si>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</si>
  <si>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</si>
  <si>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</si>
  <si>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</si>
  <si>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</si>
  <si>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</si>
  <si>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</si>
  <si>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</si>
  <si>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</si>
  <si>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</si>
  <si>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</si>
  <si>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</si>
  <si>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</si>
  <si>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</si>
  <si>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</si>
  <si>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</si>
  <si>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</si>
  <si>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</si>
  <si>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</si>
  <si>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</si>
  <si>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</si>
  <si>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</si>
  <si>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</si>
  <si>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</si>
  <si>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</si>
  <si>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</si>
  <si>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</si>
  <si>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</si>
  <si>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</si>
  <si>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</si>
  <si>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</si>
  <si>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</si>
  <si>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</si>
  <si>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</si>
  <si>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</si>
  <si>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</si>
  <si>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</si>
  <si>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</si>
  <si>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</si>
  <si>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</si>
  <si>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</si>
  <si>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</si>
  <si>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</si>
  <si>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</si>
  <si>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</si>
  <si>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</si>
  <si>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</si>
  <si>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</si>
  <si>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</si>
  <si>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</si>
  <si>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</si>
  <si>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</si>
  <si>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</si>
  <si>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</si>
  <si>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</si>
  <si>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</si>
  <si>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</si>
  <si>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</si>
  <si>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</si>
  <si>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</si>
  <si>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</si>
  <si>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</si>
  <si>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</si>
  <si>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</si>
  <si>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</si>
  <si>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</si>
  <si>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</si>
  <si>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</si>
  <si>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</si>
  <si>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</si>
  <si>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</si>
  <si>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</si>
  <si>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</si>
  <si>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</si>
  <si>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</si>
  <si>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</si>
  <si>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</si>
  <si>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</si>
  <si>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</si>
  <si>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</si>
  <si>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</si>
  <si>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</si>
  <si>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</si>
  <si>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</si>
  <si>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</si>
  <si>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</si>
  <si>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</si>
  <si>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</si>
  <si>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</si>
  <si>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</si>
  <si>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</si>
  <si>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</si>
  <si>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</si>
  <si>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</si>
  <si>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</si>
  <si>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</si>
  <si>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</si>
  <si>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</si>
  <si>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</si>
  <si>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</si>
  <si>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</si>
  <si>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</si>
  <si>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</si>
  <si>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</si>
  <si>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</si>
  <si>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</si>
  <si>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</si>
  <si>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</si>
  <si>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</si>
  <si>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</si>
  <si>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</si>
  <si>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</si>
  <si>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</si>
  <si>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</si>
  <si>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</si>
  <si>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</si>
  <si>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</si>
  <si>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</si>
  <si>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</si>
  <si>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</si>
  <si>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</si>
  <si>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</si>
  <si>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</si>
  <si>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</si>
  <si>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</si>
  <si>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</si>
  <si>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</si>
  <si>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</si>
  <si>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</si>
  <si>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</si>
  <si>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</si>
  <si>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</si>
  <si>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</si>
  <si>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</si>
  <si>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</si>
  <si>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</si>
  <si>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</si>
  <si>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</si>
  <si>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</si>
  <si>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</si>
  <si>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</si>
  <si>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</si>
  <si>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</si>
  <si>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</si>
  <si>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</si>
  <si>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</si>
  <si>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</si>
  <si>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</si>
  <si>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</si>
  <si>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</si>
  <si>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</si>
  <si>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</si>
  <si>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</si>
  <si>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</si>
  <si>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</si>
  <si>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</si>
  <si>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</si>
  <si>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</si>
  <si>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</si>
  <si>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</si>
  <si>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</si>
  <si>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</si>
  <si>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</si>
  <si>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</si>
  <si>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</si>
  <si>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</si>
  <si>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</si>
  <si>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</si>
  <si>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</si>
  <si>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</si>
  <si>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</si>
  <si>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</si>
  <si>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</si>
  <si>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</si>
  <si>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</si>
  <si>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</si>
  <si>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</si>
  <si>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</si>
  <si>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</si>
  <si>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</si>
  <si>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</si>
  <si>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</si>
  <si>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</si>
  <si>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</si>
  <si>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</si>
  <si>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</si>
  <si>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</si>
  <si>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</si>
  <si>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</si>
  <si>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</si>
  <si>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</si>
  <si>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</si>
  <si>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</si>
  <si>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</si>
  <si>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</si>
  <si>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</si>
  <si>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</si>
  <si>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</si>
  <si>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</si>
  <si>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</si>
  <si>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</si>
  <si>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</si>
  <si>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</si>
  <si>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</si>
  <si>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</si>
  <si>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</si>
  <si>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</si>
  <si>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</si>
  <si>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</si>
  <si>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</si>
  <si>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</si>
  <si>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</si>
  <si>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</si>
  <si>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</si>
  <si>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</si>
  <si>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</si>
  <si>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</si>
  <si>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</si>
  <si>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</si>
  <si>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</si>
  <si>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</si>
  <si>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</si>
  <si>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</si>
  <si>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</si>
  <si>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</si>
  <si>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</si>
  <si>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</si>
  <si>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</si>
  <si>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</si>
  <si>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</si>
  <si>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</si>
  <si>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</si>
  <si>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</si>
  <si>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</si>
  <si>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</si>
  <si>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</si>
  <si>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</si>
  <si>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</si>
  <si>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</si>
  <si>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</si>
  <si>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</si>
  <si>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</si>
  <si>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</si>
  <si>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</si>
  <si>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</si>
  <si>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</si>
  <si>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</si>
  <si>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</si>
  <si>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</si>
  <si>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</si>
  <si>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</si>
  <si>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</si>
  <si>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</si>
  <si>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</si>
  <si>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</si>
  <si>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</si>
  <si>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</si>
  <si>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</si>
  <si>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</si>
  <si>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</si>
  <si>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</si>
  <si>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</si>
  <si>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</si>
  <si>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</si>
  <si>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</si>
  <si>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</si>
  <si>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</si>
  <si>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</si>
  <si>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</si>
  <si>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</si>
  <si>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</si>
  <si>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</si>
  <si>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</si>
  <si>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</si>
  <si>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</si>
  <si>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</si>
  <si>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</si>
  <si>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</si>
  <si>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</si>
  <si>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</si>
  <si>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</si>
  <si>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</si>
  <si>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</si>
  <si>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</si>
  <si>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</si>
  <si>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</si>
  <si>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</si>
  <si>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</si>
  <si>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</si>
  <si>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</si>
  <si>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</si>
  <si>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</si>
  <si>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</si>
  <si>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</si>
  <si>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</si>
  <si>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</si>
  <si>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</si>
  <si>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</si>
  <si>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</si>
  <si>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</si>
  <si>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</si>
  <si>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</si>
  <si>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</si>
  <si>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</si>
  <si>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</si>
  <si>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</si>
  <si>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</si>
  <si>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</si>
  <si>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</si>
  <si>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</si>
  <si>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</si>
  <si>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</si>
  <si>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</si>
  <si>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</si>
  <si>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</si>
  <si>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</si>
  <si>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</si>
  <si>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</si>
  <si>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</si>
  <si>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</si>
  <si>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</si>
  <si>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</si>
  <si>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</si>
  <si>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</si>
  <si>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</si>
  <si>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</si>
  <si>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</si>
  <si>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</si>
  <si>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</si>
  <si>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</si>
  <si>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</si>
  <si>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</si>
  <si>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</si>
  <si>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</si>
  <si>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</si>
  <si>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</si>
  <si>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</si>
  <si>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</si>
  <si>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</si>
  <si>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</si>
  <si>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</si>
  <si>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</si>
  <si>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</si>
  <si>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</si>
  <si>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</si>
  <si>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</si>
  <si>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</si>
  <si>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</si>
  <si>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</si>
  <si>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</si>
  <si>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</si>
  <si>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</si>
  <si>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</si>
  <si>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</si>
  <si>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</si>
  <si>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</si>
  <si>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</si>
  <si>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</si>
  <si>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</si>
  <si>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</si>
  <si>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</si>
  <si>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</si>
  <si>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</si>
  <si>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</si>
  <si>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</si>
  <si>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</si>
  <si>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</si>
  <si>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</si>
  <si>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</si>
  <si>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</si>
  <si>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</si>
  <si>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</si>
  <si>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</si>
  <si>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</si>
  <si>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</si>
  <si>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</si>
  <si>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</si>
  <si>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</si>
  <si>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</si>
  <si>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</si>
  <si>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</si>
  <si>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</si>
  <si>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</si>
  <si>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</si>
  <si>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</si>
  <si>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</si>
  <si>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</si>
  <si>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</si>
  <si>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</si>
  <si>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</si>
  <si>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</si>
  <si>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</si>
  <si>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</si>
  <si>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</si>
  <si>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</si>
  <si>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</si>
  <si>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</si>
  <si>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</si>
  <si>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</si>
  <si>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</si>
  <si>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</si>
  <si>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</si>
  <si>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</si>
  <si>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</si>
  <si>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</si>
  <si>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</si>
  <si>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</si>
  <si>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</si>
  <si>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</si>
  <si>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</si>
  <si>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</si>
  <si>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</si>
  <si>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</si>
  <si>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</si>
  <si>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</si>
  <si>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</si>
  <si>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</si>
  <si>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</si>
  <si>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</si>
  <si>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</si>
  <si>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</si>
  <si>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</si>
  <si>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</si>
  <si>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</si>
  <si>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</si>
  <si>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</si>
  <si>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</si>
  <si>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</si>
  <si>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</si>
  <si>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</si>
  <si>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</si>
  <si>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</si>
  <si>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</si>
  <si>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</si>
  <si>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</si>
  <si>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</si>
  <si>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</si>
  <si>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</si>
  <si>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</si>
  <si>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</si>
  <si>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</si>
  <si>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</si>
  <si>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</si>
  <si>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</si>
  <si>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</si>
  <si>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</si>
  <si>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</si>
  <si>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</si>
  <si>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</si>
  <si>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</si>
  <si>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</si>
  <si>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</si>
  <si>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</si>
  <si>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</si>
  <si>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</si>
  <si>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</si>
  <si>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</si>
  <si>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</si>
  <si>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</si>
  <si>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</si>
  <si>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</si>
  <si>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</si>
  <si>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</si>
  <si>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</si>
  <si>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</si>
  <si>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</si>
  <si>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</si>
  <si>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</si>
  <si>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</si>
  <si>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</si>
  <si>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</si>
  <si>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</si>
  <si>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</si>
  <si>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</si>
  <si>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</si>
  <si>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</si>
  <si>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</si>
  <si>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</si>
  <si>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</si>
  <si>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</si>
  <si>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</si>
  <si>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</si>
  <si>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</si>
  <si>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</si>
  <si>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</si>
  <si>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</si>
  <si>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</si>
  <si>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</si>
  <si>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</si>
  <si>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</si>
  <si>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</si>
  <si>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</si>
  <si>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</si>
  <si>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</si>
  <si>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</si>
  <si>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</si>
  <si>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</si>
  <si>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</si>
  <si>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</si>
  <si>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</si>
  <si>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</si>
  <si>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</si>
  <si>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</si>
  <si>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</si>
  <si>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</si>
  <si>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</si>
  <si>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</si>
  <si>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</si>
  <si>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</si>
  <si>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</si>
  <si>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</si>
  <si>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</si>
  <si>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</si>
  <si>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</si>
  <si>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</si>
  <si>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</si>
  <si>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</si>
  <si>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</si>
  <si>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</si>
  <si>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</si>
  <si>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</si>
  <si>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</si>
  <si>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</si>
  <si>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</si>
  <si>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</si>
  <si>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</si>
  <si>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</si>
  <si>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</si>
  <si>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</si>
  <si>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</si>
  <si>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</si>
  <si>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</si>
  <si>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</si>
  <si>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</si>
  <si>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</si>
  <si>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</si>
  <si>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</si>
  <si>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</si>
  <si>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</si>
  <si>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</si>
  <si>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</si>
  <si>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</si>
  <si>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</si>
  <si>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</si>
  <si>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</si>
  <si>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</si>
  <si>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</si>
  <si>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</si>
  <si>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</si>
  <si>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</si>
  <si>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</si>
  <si>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</si>
  <si>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</si>
  <si>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</si>
  <si>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</si>
  <si>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</si>
  <si>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</si>
  <si>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</si>
  <si>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</si>
  <si>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</si>
  <si>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</si>
  <si>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</si>
  <si>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</si>
  <si>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</si>
  <si>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</si>
  <si>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</si>
  <si>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</si>
  <si>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</si>
  <si>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</si>
  <si>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</si>
  <si>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</si>
  <si>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</si>
  <si>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</si>
  <si>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</si>
  <si>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</si>
  <si>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</si>
  <si>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</si>
  <si>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</si>
  <si>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</si>
  <si>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</si>
  <si>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</si>
  <si>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</si>
  <si>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</si>
  <si>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</si>
  <si>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</si>
  <si>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</si>
  <si>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</si>
  <si>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</si>
  <si>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</si>
  <si>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</si>
  <si>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</si>
  <si>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</si>
  <si>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</si>
  <si>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</si>
  <si>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</si>
  <si>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</si>
  <si>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</si>
  <si>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</si>
  <si>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</si>
  <si>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</si>
  <si>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</si>
  <si>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</si>
  <si>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</si>
  <si>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</si>
  <si>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</si>
  <si>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</si>
  <si>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</si>
  <si>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</si>
  <si>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</si>
  <si>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</si>
  <si>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</si>
  <si>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</si>
  <si>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</si>
  <si>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</si>
  <si>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</si>
  <si>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</si>
  <si>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</si>
  <si>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</si>
  <si>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</si>
  <si>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</si>
  <si>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</si>
  <si>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</si>
  <si>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</si>
  <si>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</si>
  <si>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</si>
  <si>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</si>
  <si>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</si>
  <si>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</si>
  <si>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</si>
  <si>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</si>
  <si>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</si>
  <si>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</si>
  <si>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</si>
  <si>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</si>
  <si>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</si>
  <si>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</si>
  <si>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</si>
  <si>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</si>
  <si>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</si>
  <si>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</si>
  <si>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</si>
  <si>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</si>
  <si>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</si>
  <si>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</si>
  <si>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</si>
  <si>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</si>
  <si>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</si>
  <si>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</si>
  <si>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</si>
  <si>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</si>
  <si>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</si>
  <si>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</si>
  <si>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</si>
  <si>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</si>
  <si>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</si>
  <si>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</si>
  <si>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</si>
  <si>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</si>
  <si>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</si>
  <si>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</si>
  <si>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</si>
  <si>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</si>
  <si>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</si>
  <si>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</si>
  <si>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</si>
  <si>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</si>
  <si>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</si>
  <si>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</si>
  <si>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</si>
  <si>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</si>
  <si>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</si>
  <si>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</si>
  <si>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</si>
  <si>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</si>
  <si>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</si>
  <si>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</si>
  <si>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</si>
  <si>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</si>
  <si>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</si>
  <si>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</si>
  <si>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</si>
  <si>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</si>
  <si>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</si>
  <si>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</si>
  <si>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</si>
  <si>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</si>
  <si>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</si>
  <si>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</si>
  <si>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</si>
  <si>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</si>
  <si>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</si>
  <si>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</si>
  <si>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</si>
  <si>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</si>
  <si>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</si>
  <si>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</si>
  <si>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</si>
  <si>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</si>
  <si>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</si>
  <si>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</si>
  <si>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</si>
  <si>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</si>
  <si>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</si>
  <si>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</si>
  <si>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</si>
  <si>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</si>
  <si>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</si>
  <si>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</si>
  <si>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</si>
  <si>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</si>
  <si>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</si>
  <si>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</si>
  <si>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</si>
  <si>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</si>
  <si>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</si>
  <si>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</si>
  <si>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</si>
  <si>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</si>
  <si>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</si>
  <si>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</si>
  <si>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</si>
  <si>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</si>
  <si>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</si>
  <si>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</si>
  <si>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</si>
  <si>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</si>
  <si>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</si>
  <si>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</si>
  <si>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</si>
  <si>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</si>
  <si>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</si>
  <si>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</si>
  <si>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</si>
  <si>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</si>
  <si>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</si>
  <si>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</si>
  <si>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</si>
  <si>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</si>
  <si>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</si>
  <si>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</si>
  <si>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</si>
  <si>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</si>
  <si>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</si>
  <si>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</si>
  <si>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</si>
  <si>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</si>
  <si>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</si>
  <si>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</si>
  <si>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</si>
  <si>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</si>
  <si>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</si>
  <si>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</si>
  <si>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</si>
  <si>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</si>
  <si>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</si>
  <si>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</si>
  <si>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</si>
  <si>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</si>
  <si>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</si>
  <si>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</si>
  <si>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</si>
  <si>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</si>
  <si>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</si>
  <si>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</si>
  <si>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</si>
  <si>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</si>
  <si>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</si>
  <si>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</si>
  <si>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</si>
  <si>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</si>
  <si>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</si>
  <si>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</si>
  <si>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</si>
  <si>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</si>
  <si>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</si>
  <si>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</si>
  <si>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</si>
  <si>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</si>
  <si>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</si>
  <si>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</si>
  <si>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</si>
  <si>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</si>
  <si>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</si>
  <si>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</si>
  <si>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</si>
  <si>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</si>
  <si>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</si>
  <si>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</si>
  <si>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</si>
  <si>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</si>
  <si>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</si>
  <si>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</si>
  <si>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</si>
  <si>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</si>
  <si>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</si>
  <si>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</si>
  <si>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</si>
  <si>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</si>
  <si>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</si>
  <si>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</si>
  <si>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</si>
  <si>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</si>
  <si>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</si>
  <si>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</si>
  <si>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</si>
  <si>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</si>
  <si>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</si>
  <si>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</si>
  <si>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</si>
  <si>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</si>
  <si>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</si>
  <si>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</si>
  <si>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</si>
  <si>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</si>
  <si>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</si>
  <si>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</si>
  <si>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</si>
  <si>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</si>
  <si>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</si>
  <si>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</si>
  <si>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</si>
  <si>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</si>
  <si>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</si>
  <si>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</si>
  <si>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</si>
  <si>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</si>
  <si>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</si>
  <si>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</si>
  <si>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</si>
  <si>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</si>
  <si>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</si>
  <si>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</si>
  <si>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</si>
  <si>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</si>
  <si>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</si>
  <si>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</si>
  <si>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</si>
  <si>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</si>
  <si>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</si>
  <si>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</si>
  <si>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</si>
  <si>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</si>
  <si>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</si>
  <si>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</si>
  <si>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</si>
  <si>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</si>
  <si>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</si>
  <si>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</si>
  <si>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</si>
  <si>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</si>
  <si>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</si>
  <si>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</si>
  <si>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</si>
  <si>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</si>
  <si>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</si>
  <si>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</si>
  <si>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</si>
  <si>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</si>
  <si>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</si>
  <si>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</si>
  <si>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</si>
  <si>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</si>
  <si>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</si>
  <si>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</si>
  <si>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</si>
  <si>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</si>
  <si>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</si>
  <si>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</si>
  <si>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</si>
  <si>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</si>
  <si>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</si>
  <si>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</si>
  <si>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</si>
  <si>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</si>
  <si>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</si>
  <si>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</si>
  <si>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</si>
  <si>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</si>
  <si>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</si>
  <si>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</si>
  <si>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</si>
  <si>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</si>
  <si>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</si>
  <si>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</si>
  <si>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</si>
  <si>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</si>
  <si>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</si>
  <si>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</si>
  <si>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</si>
  <si>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</si>
  <si>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</si>
  <si>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</si>
  <si>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</si>
  <si>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</si>
  <si>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</si>
  <si>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</si>
  <si>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</si>
  <si>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</si>
  <si>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</si>
  <si>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</si>
  <si>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</si>
  <si>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</si>
  <si>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</si>
  <si>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</si>
  <si>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</si>
  <si>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</si>
  <si>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</si>
  <si>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</si>
  <si>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</si>
  <si>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</si>
  <si>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</si>
  <si>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</si>
  <si>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</si>
  <si>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</si>
  <si>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</si>
  <si>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</si>
  <si>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</si>
  <si>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</si>
  <si>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</si>
  <si>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</si>
  <si>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</si>
  <si>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</si>
  <si>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</si>
  <si>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</si>
  <si>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</si>
  <si>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</si>
  <si>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</si>
  <si>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</si>
  <si>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</si>
  <si>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</si>
  <si>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</si>
  <si>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</si>
  <si>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</si>
  <si>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</si>
  <si>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</si>
  <si>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</si>
  <si>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</si>
  <si>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</si>
  <si>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</si>
  <si>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</si>
  <si>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</si>
  <si>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</si>
  <si>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</si>
  <si>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</si>
  <si>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</si>
  <si>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</si>
  <si>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</si>
  <si>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</si>
  <si>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</si>
  <si>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</si>
  <si>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</si>
  <si>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</si>
  <si>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</si>
  <si>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</si>
  <si>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</si>
  <si>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</si>
  <si>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</si>
  <si>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</si>
  <si>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</si>
  <si>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</si>
  <si>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</si>
  <si>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</si>
  <si>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</si>
  <si>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</si>
  <si>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</si>
  <si>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</si>
  <si>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</si>
  <si>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</si>
  <si>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</si>
  <si>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</si>
  <si>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</si>
  <si>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</si>
  <si>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</si>
  <si>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</si>
  <si>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</si>
  <si>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</si>
  <si>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</si>
  <si>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</si>
  <si>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</si>
  <si>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</si>
  <si>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</si>
  <si>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</si>
  <si>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</si>
  <si>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</si>
  <si>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</si>
  <si>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</si>
  <si>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</si>
  <si>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</si>
  <si>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</si>
  <si>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</si>
  <si>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</si>
  <si>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</si>
  <si>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</si>
  <si>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</si>
  <si>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</si>
  <si>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</si>
  <si>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</si>
  <si>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</si>
  <si>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</si>
  <si>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</si>
  <si>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</si>
  <si>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</si>
  <si>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</si>
  <si>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</si>
  <si>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</si>
  <si>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</si>
  <si>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</si>
  <si>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</si>
  <si>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</si>
  <si>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</si>
  <si>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</si>
  <si>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</si>
  <si>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</si>
  <si>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</si>
  <si>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</si>
  <si>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</si>
  <si>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</si>
  <si>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</si>
  <si>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</si>
  <si>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</si>
  <si>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</si>
  <si>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</si>
  <si>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</si>
  <si>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</si>
  <si>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</si>
  <si>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</si>
  <si>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</si>
  <si>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</si>
  <si>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</si>
  <si>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</si>
  <si>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</si>
  <si>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</si>
  <si>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</si>
  <si>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</si>
  <si>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</si>
  <si>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</si>
  <si>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</si>
  <si>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</si>
  <si>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</si>
  <si>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</si>
  <si>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</si>
  <si>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</si>
  <si>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</si>
  <si>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</si>
  <si>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</si>
  <si>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</si>
  <si>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</si>
  <si>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</si>
  <si>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</si>
  <si>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</si>
  <si>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</si>
  <si>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</si>
  <si>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</si>
  <si>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</si>
  <si>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</si>
  <si>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</si>
  <si>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</si>
  <si>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</si>
  <si>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</si>
  <si>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</si>
  <si>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</si>
  <si>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</si>
  <si>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</si>
  <si>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</si>
  <si>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</si>
  <si>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</si>
  <si>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</si>
  <si>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</si>
  <si>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</si>
  <si>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</si>
  <si>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</si>
  <si>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</si>
  <si>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</si>
  <si>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</si>
  <si>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</si>
  <si>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</si>
  <si>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</si>
  <si>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</si>
  <si>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</si>
  <si>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</si>
  <si>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</si>
  <si>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</si>
  <si>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</si>
  <si>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</si>
  <si>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</si>
  <si>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</si>
  <si>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</si>
  <si>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</si>
  <si>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</si>
  <si>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</si>
  <si>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</si>
  <si>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</si>
  <si>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</si>
  <si>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</si>
  <si>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</si>
  <si>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</si>
  <si>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</si>
  <si>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</si>
  <si>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</si>
  <si>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</si>
  <si>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</si>
  <si>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</si>
  <si>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</si>
  <si>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</si>
  <si>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</si>
  <si>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</si>
  <si>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</si>
  <si>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</si>
  <si>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</si>
  <si>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</si>
  <si>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</si>
  <si>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</si>
  <si>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</si>
  <si>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</si>
  <si>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</si>
  <si>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</si>
  <si>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</si>
  <si>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</si>
  <si>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</si>
  <si>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</si>
  <si>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</si>
  <si>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</si>
  <si>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</si>
  <si>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</si>
  <si>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</si>
  <si>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</si>
  <si>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</si>
  <si>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</si>
  <si>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</si>
  <si>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</si>
  <si>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</si>
  <si>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</si>
  <si>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</si>
  <si>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</si>
  <si>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</si>
  <si>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</si>
  <si>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</si>
  <si>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</si>
  <si>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</si>
  <si>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</si>
  <si>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</si>
  <si>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</si>
  <si>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</si>
  <si>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</si>
  <si>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</si>
  <si>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</si>
  <si>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</si>
  <si>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</si>
  <si>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</si>
  <si>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</si>
  <si>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</si>
  <si>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</si>
  <si>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</si>
  <si>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</si>
  <si>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</si>
  <si>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</si>
  <si>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</si>
  <si>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</si>
  <si>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</si>
  <si>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</si>
  <si>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</si>
  <si>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</si>
  <si>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</si>
  <si>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</si>
  <si>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</si>
  <si>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</si>
  <si>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</si>
  <si>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</si>
  <si>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</si>
  <si>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</si>
  <si>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</si>
  <si>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</si>
  <si>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</si>
  <si>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</si>
  <si>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</si>
  <si>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</si>
  <si>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</si>
  <si>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</si>
  <si>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</si>
  <si>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</si>
  <si>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</si>
  <si>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</si>
  <si>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</si>
  <si>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</si>
  <si>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</si>
  <si>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</si>
  <si>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</si>
  <si>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</si>
  <si>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</si>
  <si>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</si>
  <si>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</si>
  <si>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</si>
  <si>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</si>
  <si>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</si>
  <si>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</si>
  <si>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</si>
  <si>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</si>
  <si>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</si>
  <si>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</si>
  <si>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</si>
  <si>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</si>
  <si>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</si>
  <si>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</si>
  <si>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</si>
  <si>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</si>
  <si>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</si>
  <si>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</si>
  <si>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</si>
  <si>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</si>
  <si>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</si>
  <si>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</si>
  <si>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</si>
  <si>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</si>
  <si>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</si>
  <si>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</si>
  <si>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</si>
  <si>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</si>
  <si>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</si>
  <si>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</si>
  <si>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</si>
  <si>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</si>
  <si>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</si>
  <si>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</si>
  <si>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</si>
  <si>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</si>
  <si>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</si>
  <si>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</si>
  <si>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</si>
  <si>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</si>
  <si>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</si>
  <si>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</si>
  <si>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</si>
  <si>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</si>
  <si>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</si>
  <si>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</si>
  <si>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</si>
  <si>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</si>
  <si>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</si>
  <si>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</si>
  <si>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</si>
  <si>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</si>
  <si>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</si>
  <si>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</si>
  <si>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</si>
  <si>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</si>
  <si>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</si>
  <si>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</si>
  <si>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</si>
  <si>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</si>
  <si>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</si>
  <si>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</si>
  <si>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</si>
  <si>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</si>
  <si>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</si>
  <si>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</si>
  <si>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</si>
  <si>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</si>
  <si>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</si>
  <si>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</si>
  <si>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</si>
  <si>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</si>
  <si>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</si>
  <si>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</si>
  <si>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</si>
  <si>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</si>
  <si>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</si>
  <si>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</si>
  <si>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</si>
  <si>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</si>
  <si>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</si>
  <si>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</si>
  <si>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</si>
  <si>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</si>
  <si>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</si>
  <si>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</si>
  <si>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</si>
  <si>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</si>
  <si>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</si>
  <si>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</si>
  <si>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</si>
  <si>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</si>
  <si>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</si>
  <si>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</si>
  <si>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</si>
  <si>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</si>
  <si>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</si>
  <si>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</si>
  <si>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</si>
  <si>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</si>
  <si>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</si>
  <si>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</si>
  <si>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</si>
  <si>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</si>
  <si>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</si>
  <si>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</si>
  <si>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</si>
  <si>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</si>
  <si>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</si>
  <si>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</si>
  <si>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</si>
  <si>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</si>
  <si>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</si>
  <si>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</si>
  <si>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</si>
  <si>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</si>
  <si>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</si>
  <si>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</si>
  <si>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</si>
  <si>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</si>
  <si>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</si>
  <si>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</si>
  <si>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</si>
  <si>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</si>
  <si>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</si>
  <si>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</si>
  <si>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</si>
  <si>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</si>
  <si>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</si>
  <si>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</si>
  <si>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</si>
  <si>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</si>
  <si>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</si>
  <si>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</si>
  <si>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</si>
  <si>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</si>
  <si>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</si>
  <si>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</si>
  <si>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</si>
  <si>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</si>
  <si>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</si>
  <si>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</si>
  <si>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</si>
  <si>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</si>
  <si>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</si>
  <si>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</si>
  <si>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</si>
  <si>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</si>
  <si>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</si>
  <si>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</si>
  <si>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</si>
  <si>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</si>
  <si>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</si>
  <si>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</si>
  <si>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</si>
  <si>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</si>
  <si>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</si>
  <si>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</si>
  <si>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</si>
  <si>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</si>
  <si>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</si>
  <si>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</si>
  <si>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</si>
  <si>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</si>
  <si>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</si>
  <si>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</si>
  <si>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</si>
  <si>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</si>
  <si>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</si>
  <si>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</si>
  <si>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</si>
  <si>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</si>
  <si>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</si>
  <si>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</si>
  <si>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</si>
  <si>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</si>
  <si>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</si>
  <si>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</si>
  <si>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</si>
  <si>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</si>
  <si>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</si>
  <si>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</si>
  <si>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</si>
  <si>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</si>
  <si>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</si>
  <si>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</si>
  <si>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</si>
  <si>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</si>
  <si>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</si>
  <si>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</si>
  <si>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</si>
  <si>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</si>
  <si>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</si>
  <si>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</si>
  <si>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</si>
  <si>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</si>
  <si>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</si>
  <si>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</si>
  <si>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</si>
  <si>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</si>
  <si>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</si>
  <si>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</si>
  <si>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</si>
  <si>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</si>
  <si>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</si>
  <si>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</si>
  <si>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</si>
  <si>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</si>
  <si>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</si>
  <si>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</si>
  <si>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</si>
  <si>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</si>
  <si>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</si>
  <si>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</si>
  <si>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</si>
  <si>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</si>
  <si>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</si>
  <si>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</si>
  <si>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</si>
  <si>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</si>
  <si>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</si>
  <si>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</si>
  <si>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</si>
  <si>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</si>
  <si>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</si>
  <si>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</si>
  <si>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</si>
  <si>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</si>
  <si>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</si>
  <si>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</si>
  <si>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</si>
  <si>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</si>
  <si>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</si>
  <si>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</si>
  <si>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</si>
  <si>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</si>
  <si>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</si>
  <si>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</si>
  <si>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</si>
  <si>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</si>
  <si>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</si>
  <si>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</si>
  <si>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</si>
  <si>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</si>
  <si>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</si>
  <si>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</si>
  <si>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</si>
  <si>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</si>
  <si>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</si>
  <si>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</si>
  <si>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</si>
  <si>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</si>
  <si>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</si>
  <si>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</si>
  <si>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</si>
  <si>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</si>
  <si>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</si>
  <si>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</si>
  <si>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</si>
  <si>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</si>
  <si>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</si>
  <si>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</si>
  <si>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</si>
  <si>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</si>
  <si>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</si>
  <si>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</si>
  <si>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</si>
  <si>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</si>
  <si>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</si>
  <si>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</si>
  <si>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</si>
  <si>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</si>
  <si>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</si>
  <si>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</si>
  <si>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</si>
  <si>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</si>
  <si>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</si>
  <si>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</si>
  <si>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</si>
  <si>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</si>
  <si>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</si>
  <si>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</si>
  <si>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</si>
  <si>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</si>
  <si>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</si>
  <si>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</si>
  <si>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</si>
  <si>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</si>
  <si>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</si>
  <si>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</si>
  <si>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</si>
  <si>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</si>
  <si>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</si>
  <si>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</si>
  <si>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</si>
  <si>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</si>
  <si>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</si>
  <si>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</si>
  <si>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</si>
  <si>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</si>
  <si>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</si>
  <si>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</si>
  <si>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</si>
  <si>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</si>
  <si>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</si>
  <si>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</si>
  <si>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</si>
  <si>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</si>
  <si>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</si>
  <si>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</si>
  <si>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</si>
  <si>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</si>
  <si>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</si>
  <si>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</si>
  <si>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</si>
  <si>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</si>
  <si>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</si>
  <si>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</si>
  <si>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</si>
  <si>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</si>
  <si>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</si>
  <si>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</si>
  <si>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</si>
  <si>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</si>
  <si>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</si>
  <si>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</si>
  <si>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</si>
  <si>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</si>
  <si>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</si>
  <si>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</si>
  <si>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</si>
  <si>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</si>
  <si>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</si>
  <si>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</si>
  <si>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</si>
  <si>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</si>
  <si>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</si>
  <si>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</si>
  <si>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</si>
  <si>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</si>
  <si>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</si>
  <si>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</si>
  <si>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</si>
  <si>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</si>
  <si>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</si>
  <si>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</si>
  <si>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</si>
  <si>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</si>
  <si>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</si>
  <si>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</si>
  <si>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</si>
  <si>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</si>
  <si>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</si>
  <si>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</si>
  <si>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</si>
  <si>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</si>
  <si>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</si>
  <si>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</si>
  <si>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</si>
  <si>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</si>
  <si>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</si>
  <si>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</si>
  <si>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</si>
  <si>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</si>
  <si>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</si>
  <si>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</si>
  <si>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</si>
  <si>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</si>
  <si>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</si>
  <si>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</si>
  <si>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</si>
  <si>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</si>
  <si>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</si>
  <si>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</si>
  <si>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</si>
  <si>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</si>
  <si>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</si>
  <si>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</si>
  <si>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</si>
  <si>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</si>
  <si>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</si>
  <si>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</si>
  <si>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</si>
  <si>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</si>
  <si>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</si>
  <si>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</si>
  <si>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</si>
  <si>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</si>
  <si>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</si>
  <si>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</si>
  <si>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</si>
  <si>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</si>
  <si>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</si>
  <si>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</si>
  <si>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</si>
  <si>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</si>
  <si>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</si>
  <si>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</si>
  <si>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</si>
  <si>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</si>
  <si>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</si>
  <si>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</si>
  <si>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</si>
  <si>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</si>
  <si>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</si>
  <si>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</si>
  <si>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</si>
  <si>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</si>
  <si>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</si>
  <si>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</si>
  <si>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</si>
  <si>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</si>
  <si>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</si>
  <si>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</si>
  <si>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</si>
  <si>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</si>
  <si>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</si>
  <si>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</si>
  <si>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</si>
  <si>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</si>
  <si>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</si>
  <si>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</si>
  <si>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</si>
  <si>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</si>
  <si>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</si>
  <si>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</si>
  <si>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</si>
  <si>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</si>
  <si>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</si>
  <si>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</si>
  <si>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</si>
  <si>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</si>
  <si>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</si>
  <si>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</si>
  <si>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</si>
  <si>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</si>
  <si>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</si>
  <si>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</si>
  <si>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</si>
  <si>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</si>
  <si>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</si>
  <si>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</si>
  <si>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</si>
  <si>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</si>
  <si>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</si>
  <si>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</si>
  <si>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</si>
  <si>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</si>
  <si>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</si>
  <si>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</si>
  <si>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</si>
  <si>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</si>
  <si>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</si>
  <si>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</si>
  <si>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</si>
  <si>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</si>
  <si>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</si>
  <si>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</si>
  <si>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</si>
  <si>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</si>
  <si>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</si>
  <si>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</si>
  <si>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</si>
  <si>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</si>
  <si>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</si>
  <si>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</si>
  <si>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</si>
  <si>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</si>
  <si>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</si>
  <si>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</si>
  <si>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</si>
  <si>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</si>
  <si>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</si>
  <si>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</si>
  <si>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</si>
  <si>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</si>
  <si>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</si>
  <si>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</si>
  <si>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</si>
  <si>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</si>
  <si>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</si>
  <si>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</si>
  <si>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</si>
  <si>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</si>
  <si>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</si>
  <si>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</si>
  <si>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</si>
  <si>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</si>
  <si>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</si>
  <si>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</si>
  <si>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</si>
  <si>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</si>
  <si>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</si>
  <si>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</si>
  <si>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</si>
  <si>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</si>
  <si>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</si>
  <si>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</si>
  <si>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</si>
  <si>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</si>
  <si>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</si>
  <si>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</si>
  <si>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</si>
  <si>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</si>
  <si>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</si>
  <si>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</si>
  <si>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</si>
  <si>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</si>
  <si>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</si>
  <si>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</si>
  <si>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</si>
  <si>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</si>
  <si>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</si>
  <si>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</si>
  <si>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</si>
  <si>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</si>
  <si>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</si>
  <si>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</si>
  <si>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</si>
  <si>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</si>
  <si>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</si>
  <si>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</si>
  <si>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</si>
  <si>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</si>
  <si>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</si>
  <si>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</si>
  <si>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</si>
  <si>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</si>
  <si>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</si>
  <si>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</si>
  <si>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</si>
  <si>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</si>
  <si>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</si>
  <si>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</si>
  <si>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</si>
  <si>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</si>
  <si>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</si>
  <si>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</si>
  <si>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</si>
  <si>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</si>
  <si>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</si>
  <si>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</si>
  <si>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</si>
  <si>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</si>
  <si>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</si>
  <si>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</si>
  <si>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</si>
  <si>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</si>
  <si>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</si>
  <si>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</si>
  <si>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</si>
  <si>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</si>
  <si>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</si>
  <si>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</si>
  <si>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</si>
  <si>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</si>
  <si>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</si>
  <si>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</si>
  <si>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</si>
  <si>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</si>
  <si>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</si>
  <si>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</si>
  <si>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</si>
  <si>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</si>
  <si>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</si>
  <si>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</si>
  <si>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</si>
  <si>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</si>
  <si>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</si>
  <si>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</si>
  <si>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</si>
  <si>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</si>
  <si>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</si>
  <si>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</si>
  <si>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</si>
  <si>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</si>
  <si>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</si>
  <si>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</si>
  <si>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</si>
  <si>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</si>
  <si>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</si>
  <si>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</si>
  <si>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</si>
  <si>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</si>
  <si>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</si>
  <si>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</si>
  <si>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</si>
  <si>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</si>
  <si>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</si>
  <si>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</si>
  <si>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</si>
  <si>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</si>
  <si>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</si>
  <si>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</si>
  <si>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</si>
  <si>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</si>
  <si>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</si>
  <si>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</si>
  <si>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</si>
  <si>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</si>
  <si>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</si>
  <si>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</si>
  <si>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</si>
  <si>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</si>
  <si>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</si>
  <si>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</si>
  <si>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</si>
  <si>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</si>
  <si>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</si>
  <si>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</si>
  <si>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</si>
  <si>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</si>
  <si>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</si>
  <si>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</si>
  <si>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</si>
  <si>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</si>
  <si>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</si>
  <si>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</si>
  <si>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</si>
  <si>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</si>
  <si>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</si>
  <si>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</si>
  <si>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</si>
  <si>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</si>
  <si>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</si>
  <si>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</si>
  <si>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</si>
  <si>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</si>
  <si>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</si>
  <si>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</si>
  <si>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</si>
  <si>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</si>
  <si>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</si>
  <si>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</si>
  <si>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</si>
  <si>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</si>
  <si>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</si>
  <si>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</si>
  <si>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</si>
  <si>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</si>
  <si>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</si>
  <si>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</si>
  <si>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</si>
  <si>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</si>
  <si>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</si>
  <si>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</si>
  <si>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</si>
  <si>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</si>
  <si>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</si>
  <si>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</si>
  <si>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</si>
  <si>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</si>
  <si>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</si>
  <si>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</si>
  <si>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</si>
  <si>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</si>
  <si>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</si>
  <si>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</si>
  <si>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</si>
  <si>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</si>
  <si>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</si>
  <si>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</si>
  <si>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</si>
  <si>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</si>
  <si>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</si>
  <si>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</si>
  <si>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</si>
  <si>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</si>
  <si>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</si>
  <si>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</si>
  <si>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</si>
  <si>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</si>
  <si>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</si>
  <si>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</si>
  <si>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</si>
  <si>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</si>
  <si>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</si>
  <si>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</si>
  <si>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</si>
  <si>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</si>
  <si>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</si>
  <si>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</si>
  <si>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</si>
  <si>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</si>
  <si>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</si>
  <si>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</si>
  <si>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</si>
  <si>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</si>
  <si>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</si>
  <si>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</si>
  <si>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</si>
  <si>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</si>
  <si>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</si>
  <si>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</si>
  <si>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</si>
  <si>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</si>
  <si>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</si>
  <si>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</si>
  <si>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</si>
  <si>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</si>
  <si>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</si>
  <si>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</si>
  <si>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</si>
  <si>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</si>
  <si>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</si>
  <si>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</si>
  <si>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</si>
  <si>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</si>
  <si>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</si>
  <si>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</si>
  <si>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</si>
  <si>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</si>
  <si>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</si>
  <si>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</si>
  <si>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</si>
  <si>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</si>
  <si>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</si>
  <si>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</si>
  <si>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</si>
  <si>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</si>
  <si>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</si>
  <si>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</si>
  <si>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</si>
  <si>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</si>
  <si>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</si>
  <si>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</si>
  <si>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</si>
  <si>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</si>
  <si>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</si>
  <si>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</si>
  <si>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</si>
  <si>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</si>
  <si>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</si>
  <si>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</si>
  <si>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</si>
  <si>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</si>
  <si>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</si>
  <si>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</si>
  <si>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</si>
  <si>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</si>
  <si>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</si>
  <si>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</si>
  <si>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</si>
  <si>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</si>
  <si>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</si>
  <si>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</si>
  <si>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</si>
  <si>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</si>
  <si>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</si>
  <si>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</si>
  <si>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</si>
  <si>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</si>
  <si>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</si>
  <si>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</si>
  <si>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</si>
  <si>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</si>
  <si>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</si>
  <si>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</si>
  <si>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</si>
  <si>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</si>
  <si>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</si>
  <si>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</si>
  <si>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</si>
  <si>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</si>
  <si>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</si>
  <si>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</si>
  <si>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</si>
  <si>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</si>
  <si>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</si>
  <si>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</si>
  <si>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</si>
  <si>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</si>
  <si>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</si>
  <si>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</si>
  <si>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</si>
  <si>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</si>
  <si>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</si>
  <si>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</si>
  <si>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</si>
  <si>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</si>
  <si>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</si>
  <si>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</si>
  <si>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</si>
  <si>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</si>
  <si>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</si>
  <si>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</si>
  <si>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</si>
  <si>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</si>
  <si>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</si>
  <si>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</si>
  <si>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</si>
  <si>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</si>
  <si>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</si>
  <si>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</si>
  <si>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</si>
  <si>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</si>
  <si>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</si>
  <si>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</si>
  <si>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</si>
  <si>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</si>
  <si>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</si>
  <si>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</si>
  <si>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</si>
  <si>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</si>
  <si>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</si>
  <si>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</si>
  <si>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</si>
  <si>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</si>
  <si>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</si>
  <si>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</si>
  <si>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</si>
  <si>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</si>
  <si>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</si>
  <si>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</si>
  <si>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</si>
  <si>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</si>
  <si>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</si>
  <si>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</si>
  <si>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</si>
  <si>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</si>
  <si>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</si>
  <si>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</si>
  <si>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</si>
  <si>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</si>
  <si>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</si>
  <si>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</si>
  <si>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</si>
  <si>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</si>
  <si>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</si>
  <si>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</si>
  <si>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</si>
  <si>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</si>
  <si>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</si>
  <si>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</si>
  <si>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</si>
  <si>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</si>
  <si>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</si>
  <si>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</si>
  <si>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</si>
  <si>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</si>
  <si>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</si>
  <si>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</si>
  <si>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</si>
  <si>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</si>
  <si>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</si>
  <si>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</si>
  <si>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</si>
  <si>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</si>
  <si>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</si>
  <si>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</si>
  <si>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</si>
  <si>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</si>
  <si>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</si>
  <si>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</si>
  <si>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</si>
  <si>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</si>
  <si>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</si>
  <si>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</si>
  <si>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</si>
  <si>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</si>
  <si>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</si>
  <si>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</si>
  <si>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</si>
  <si>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</si>
  <si>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</si>
  <si>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</si>
  <si>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</si>
  <si>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</si>
  <si>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</si>
  <si>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</si>
  <si>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</si>
  <si>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</si>
  <si>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</si>
  <si>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</si>
  <si>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</si>
  <si>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</si>
  <si>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</si>
  <si>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</si>
  <si>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</si>
  <si>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</si>
  <si>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</si>
  <si>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</si>
  <si>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</si>
  <si>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</si>
  <si>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</si>
  <si>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</si>
  <si>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</si>
  <si>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</si>
  <si>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</si>
  <si>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</si>
  <si>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</si>
  <si>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</si>
  <si>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</si>
  <si>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</si>
  <si>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</si>
  <si>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</si>
  <si>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</si>
  <si>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</si>
  <si>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</si>
  <si>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</si>
  <si>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</si>
  <si>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</si>
  <si>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</si>
  <si>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</si>
  <si>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</si>
  <si>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</si>
  <si>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</si>
  <si>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</si>
  <si>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</si>
  <si>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</si>
  <si>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</si>
  <si>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</si>
  <si>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</si>
  <si>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</si>
  <si>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</si>
  <si>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</si>
  <si>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</si>
  <si>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</si>
  <si>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</si>
  <si>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</si>
  <si>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</si>
  <si>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</si>
  <si>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</si>
  <si>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</si>
  <si>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</si>
  <si>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</si>
  <si>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</si>
  <si>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</si>
  <si>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</si>
  <si>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</si>
  <si>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</si>
  <si>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</si>
  <si>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</si>
  <si>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</si>
  <si>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</si>
  <si>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</si>
  <si>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</si>
  <si>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</si>
  <si>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</si>
  <si>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</si>
  <si>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</si>
  <si>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</si>
  <si>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</si>
  <si>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</si>
  <si>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</si>
  <si>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</si>
  <si>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</si>
  <si>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</si>
  <si>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</si>
  <si>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</si>
  <si>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</si>
  <si>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</si>
  <si>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</si>
  <si>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</si>
  <si>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</si>
  <si>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</si>
  <si>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</si>
  <si>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</si>
  <si>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</si>
  <si>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</si>
  <si>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</si>
  <si>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</si>
  <si>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</si>
  <si>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</si>
  <si>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</si>
  <si>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</si>
  <si>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</si>
  <si>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</si>
  <si>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</si>
  <si>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</si>
  <si>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</si>
  <si>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</si>
  <si>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</si>
  <si>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</si>
  <si>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</si>
  <si>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</si>
  <si>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</si>
  <si>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</si>
  <si>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</si>
  <si>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</si>
  <si>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</si>
  <si>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</si>
  <si>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</si>
  <si>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</si>
  <si>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</si>
  <si>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</si>
  <si>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</si>
  <si>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</si>
  <si>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</si>
  <si>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</si>
  <si>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</si>
  <si>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</si>
  <si>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</si>
  <si>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</si>
  <si>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</si>
  <si>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</si>
  <si>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</si>
  <si>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</si>
  <si>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</si>
  <si>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</si>
  <si>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</si>
  <si>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</si>
  <si>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</si>
  <si>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</si>
  <si>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</si>
  <si>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</si>
  <si>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</si>
  <si>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</si>
  <si>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</si>
  <si>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</si>
  <si>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</si>
  <si>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</si>
  <si>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</si>
  <si>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</si>
  <si>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</si>
  <si>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</si>
  <si>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</si>
  <si>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</si>
  <si>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</si>
  <si>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</si>
  <si>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</si>
  <si>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</si>
  <si>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</si>
  <si>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</si>
  <si>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</si>
  <si>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</si>
  <si>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</si>
  <si>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</si>
  <si>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</si>
  <si>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</si>
  <si>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</si>
  <si>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</si>
  <si>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</si>
  <si>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</si>
  <si>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</si>
  <si>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</si>
  <si>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</si>
  <si>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</si>
  <si>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</si>
  <si>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</si>
  <si>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</si>
  <si>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</si>
  <si>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</si>
  <si>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</si>
  <si>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</si>
  <si>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</si>
  <si>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</si>
  <si>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</si>
  <si>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</si>
  <si>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</si>
  <si>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</si>
  <si>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</si>
  <si>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</si>
  <si>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</si>
  <si>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</si>
  <si>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</si>
  <si>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</si>
  <si>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</si>
  <si>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</si>
  <si>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</si>
  <si>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</si>
  <si>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</si>
  <si>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</si>
  <si>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</si>
  <si>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</si>
  <si>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</si>
  <si>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</si>
  <si>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</si>
  <si>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</si>
  <si>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</si>
  <si>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</si>
  <si>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</si>
  <si>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</si>
  <si>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</si>
  <si>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</si>
  <si>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</si>
  <si>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</si>
  <si>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</si>
  <si>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</si>
  <si>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</si>
  <si>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</si>
  <si>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</si>
  <si>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</si>
  <si>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</si>
  <si>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</si>
  <si>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</si>
  <si>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</si>
  <si>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</si>
  <si>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</si>
  <si>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</si>
  <si>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</si>
  <si>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</si>
  <si>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</si>
  <si>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</si>
  <si>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</si>
  <si>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</si>
  <si>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</si>
  <si>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</si>
  <si>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</si>
  <si>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</si>
  <si>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</si>
  <si>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</si>
  <si>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</si>
  <si>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</si>
  <si>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</si>
  <si>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</si>
  <si>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</si>
  <si>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</si>
  <si>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</si>
  <si>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</si>
  <si>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</si>
  <si>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</si>
  <si>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</si>
  <si>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</si>
  <si>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</si>
  <si>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</si>
  <si>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</si>
  <si>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</si>
  <si>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</si>
  <si>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</si>
  <si>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</si>
  <si>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</si>
  <si>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</si>
  <si>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</si>
  <si>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</si>
  <si>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</si>
  <si>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</si>
  <si>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</si>
  <si>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</si>
  <si>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</si>
  <si>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</si>
  <si>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</si>
  <si>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</si>
  <si>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</si>
  <si>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</si>
  <si>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</si>
  <si>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</si>
  <si>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</si>
  <si>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</si>
  <si>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</si>
  <si>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</si>
  <si>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</si>
  <si>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</si>
  <si>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</si>
  <si>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</si>
  <si>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</si>
  <si>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</si>
  <si>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</si>
  <si>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</si>
  <si>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</si>
  <si>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</si>
  <si>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</si>
  <si>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</si>
  <si>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</si>
  <si>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</si>
  <si>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</si>
  <si>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</si>
  <si>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</si>
  <si>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</si>
  <si>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</si>
  <si>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</si>
  <si>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</si>
  <si>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</si>
  <si>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</si>
  <si>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</si>
  <si>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</si>
  <si>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</si>
  <si>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</si>
  <si>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</si>
  <si>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</si>
  <si>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</si>
  <si>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</si>
  <si>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</si>
  <si>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</si>
  <si>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</si>
  <si>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</si>
  <si>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</si>
  <si>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</si>
  <si>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</si>
  <si>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</si>
  <si>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</si>
  <si>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</si>
  <si>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</si>
  <si>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</si>
  <si>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</si>
  <si>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</si>
  <si>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</si>
  <si>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</si>
  <si>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</si>
  <si>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</si>
  <si>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</si>
  <si>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</si>
  <si>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</si>
  <si>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</si>
  <si>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</si>
  <si>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</si>
  <si>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</si>
  <si>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</si>
  <si>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</si>
  <si>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</si>
  <si>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</si>
  <si>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</si>
  <si>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</si>
  <si>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</si>
  <si>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</si>
  <si>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</si>
  <si>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</si>
  <si>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</si>
  <si>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</si>
  <si>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</si>
  <si>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</si>
  <si>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</si>
  <si>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</si>
  <si>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</si>
  <si>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</si>
  <si>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</si>
  <si>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</si>
  <si>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</si>
  <si>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</si>
  <si>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</si>
  <si>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</si>
  <si>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</si>
  <si>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</si>
  <si>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</si>
  <si>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</si>
  <si>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</si>
  <si>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</si>
  <si>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</si>
  <si>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</si>
  <si>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</si>
  <si>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</si>
  <si>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</si>
  <si>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</si>
  <si>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</si>
  <si>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</si>
  <si>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</si>
  <si>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</si>
  <si>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</si>
  <si>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</si>
  <si>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</si>
  <si>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</si>
  <si>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</si>
  <si>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</si>
  <si>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</si>
  <si>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</si>
  <si>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</si>
  <si>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</si>
  <si>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</si>
  <si>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</si>
  <si>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</si>
  <si>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</si>
  <si>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</si>
  <si>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</si>
  <si>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</si>
  <si>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</si>
  <si>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</si>
  <si>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</si>
  <si>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</si>
  <si>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</si>
  <si>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</si>
  <si>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</si>
  <si>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</si>
  <si>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</si>
  <si>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</si>
  <si>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</si>
  <si>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</si>
  <si>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</si>
  <si>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</si>
  <si>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</si>
  <si>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</si>
  <si>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</si>
  <si>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</si>
  <si>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</si>
  <si>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</si>
  <si>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</si>
  <si>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</si>
  <si>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</si>
  <si>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</si>
  <si>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</si>
  <si>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</si>
  <si>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</si>
  <si>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</si>
  <si>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</si>
  <si>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</si>
  <si>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</si>
  <si>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</si>
  <si>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</si>
  <si>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</si>
  <si>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</si>
  <si>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</si>
  <si>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</si>
  <si>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</si>
  <si>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</si>
  <si>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</si>
  <si>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</si>
  <si>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</si>
  <si>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</si>
  <si>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</si>
  <si>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</si>
  <si>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</si>
  <si>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</si>
  <si>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</si>
  <si>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</si>
  <si>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</si>
  <si>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</si>
  <si>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</si>
  <si>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</si>
  <si>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</si>
  <si>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</si>
  <si>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</si>
  <si>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</si>
  <si>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</si>
  <si>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</si>
  <si>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</si>
  <si>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</si>
  <si>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</si>
  <si>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</si>
  <si>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</si>
  <si>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</si>
  <si>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</si>
  <si>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</si>
  <si>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</si>
  <si>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</si>
  <si>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</si>
  <si>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</si>
  <si>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</si>
  <si>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</si>
  <si>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</si>
  <si>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</si>
  <si>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</si>
  <si>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</si>
  <si>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</si>
  <si>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</si>
  <si>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</si>
  <si>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</si>
  <si>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</si>
  <si>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</si>
  <si>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</si>
  <si>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</si>
  <si>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</si>
  <si>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</si>
  <si>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</si>
  <si>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</si>
  <si>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</si>
  <si>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</si>
  <si>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</si>
  <si>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</si>
  <si>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</si>
  <si>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</si>
  <si>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</si>
  <si>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</si>
  <si>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</si>
  <si>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</si>
  <si>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</si>
  <si>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</si>
  <si>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</si>
  <si>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</si>
  <si>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</si>
  <si>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</si>
  <si>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</si>
  <si>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</si>
  <si>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</si>
  <si>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</si>
  <si>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</si>
  <si>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</si>
  <si>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</si>
  <si>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</si>
  <si>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</si>
  <si>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</si>
  <si>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</si>
  <si>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</si>
  <si>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</si>
  <si>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</si>
  <si>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</si>
  <si>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</si>
  <si>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</si>
  <si>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</si>
  <si>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</si>
  <si>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</si>
  <si>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</si>
  <si>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</si>
  <si>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</si>
  <si>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</si>
  <si>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</si>
  <si>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</si>
  <si>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</si>
  <si>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</si>
  <si>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</si>
  <si>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</si>
  <si>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</si>
  <si>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</si>
  <si>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</si>
  <si>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</si>
  <si>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</si>
  <si>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</si>
  <si>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</si>
  <si>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</si>
  <si>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</si>
  <si>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</si>
  <si>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</si>
  <si>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</si>
  <si>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</si>
  <si>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</si>
  <si>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</si>
  <si>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</si>
  <si>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</si>
  <si>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</si>
  <si>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</si>
  <si>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</si>
  <si>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</si>
  <si>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</si>
  <si>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</si>
  <si>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</si>
  <si>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</si>
  <si>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</si>
  <si>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</si>
  <si>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</si>
  <si>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</si>
  <si>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</si>
  <si>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</si>
  <si>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</si>
  <si>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</si>
  <si>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</si>
  <si>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</si>
  <si>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</si>
  <si>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</si>
  <si>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</si>
  <si>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</si>
  <si>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</si>
  <si>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</si>
  <si>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</si>
  <si>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</si>
  <si>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</si>
  <si>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</si>
  <si>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</si>
  <si>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</si>
  <si>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</si>
  <si>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</si>
  <si>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</si>
  <si>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</si>
  <si>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</si>
  <si>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</si>
  <si>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</si>
  <si>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</si>
  <si>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</si>
  <si>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</si>
  <si>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</si>
  <si>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</si>
  <si>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</si>
  <si>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</si>
  <si>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</si>
  <si>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</si>
  <si>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</si>
  <si>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</si>
  <si>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</si>
  <si>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</si>
  <si>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</si>
  <si>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</si>
  <si>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</si>
  <si>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</si>
  <si>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</si>
  <si>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</si>
  <si>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</si>
  <si>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</si>
  <si>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</si>
  <si>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</si>
  <si>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</si>
  <si>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</si>
  <si>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</si>
  <si>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</si>
  <si>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</si>
  <si>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</si>
  <si>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</si>
  <si>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</si>
  <si>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</si>
  <si>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</si>
  <si>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</si>
  <si>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</si>
  <si>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</si>
  <si>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</si>
  <si>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</si>
  <si>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</si>
  <si>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</si>
  <si>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</si>
  <si>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</si>
  <si>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</si>
  <si>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</si>
  <si>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</si>
  <si>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</si>
  <si>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</si>
  <si>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</si>
  <si>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</si>
  <si>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</si>
  <si>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</si>
  <si>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</si>
  <si>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</si>
  <si>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</si>
  <si>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</si>
  <si>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</si>
  <si>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</si>
  <si>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</si>
  <si>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</si>
  <si>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</si>
  <si>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</si>
  <si>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</si>
  <si>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</si>
  <si>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</si>
  <si>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</si>
  <si>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</si>
  <si>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</si>
  <si>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</si>
  <si>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</si>
  <si>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</si>
  <si>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</si>
  <si>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</si>
  <si>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</si>
  <si>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</si>
  <si>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</si>
  <si>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</si>
  <si>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</si>
  <si>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</si>
  <si>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</si>
  <si>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</si>
  <si>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</si>
  <si>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</si>
  <si>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</si>
  <si>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</si>
  <si>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</si>
  <si>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</si>
  <si>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</si>
  <si>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</si>
  <si>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</si>
  <si>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</si>
  <si>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</si>
  <si>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</si>
  <si>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</si>
  <si>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</si>
  <si>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</si>
  <si>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</si>
  <si>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</si>
  <si>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</si>
  <si>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</si>
  <si>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</si>
  <si>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</si>
  <si>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</si>
  <si>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</si>
  <si>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</si>
  <si>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</si>
  <si>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</si>
  <si>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</si>
  <si>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</si>
  <si>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</si>
  <si>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</si>
  <si>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</si>
  <si>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</si>
  <si>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</si>
  <si>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</si>
  <si>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</si>
  <si>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</si>
  <si>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</si>
  <si>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</si>
  <si>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</si>
  <si>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</si>
  <si>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</si>
  <si>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</si>
  <si>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</si>
  <si>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</si>
  <si>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</si>
  <si>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</si>
  <si>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</si>
  <si>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</si>
  <si>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</si>
  <si>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</si>
  <si>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</si>
  <si>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</si>
  <si>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</si>
  <si>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</si>
  <si>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</si>
  <si>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</si>
  <si>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</si>
  <si>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</si>
  <si>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</si>
  <si>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</si>
  <si>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</si>
  <si>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</si>
  <si>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</si>
  <si>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</si>
  <si>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</si>
  <si>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</si>
  <si>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</si>
  <si>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</si>
  <si>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</si>
  <si>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</si>
  <si>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</si>
  <si>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</si>
  <si>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</si>
  <si>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</si>
  <si>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</si>
  <si>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</si>
  <si>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</si>
  <si>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</si>
  <si>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</si>
  <si>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</si>
  <si>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</si>
  <si>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</si>
  <si>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</si>
  <si>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</si>
  <si>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</si>
  <si>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</si>
  <si>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</si>
  <si>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</si>
  <si>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</si>
  <si>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</si>
  <si>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</si>
  <si>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</si>
  <si>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</si>
  <si>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</si>
  <si>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</si>
  <si>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</si>
  <si>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</si>
  <si>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</si>
  <si>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</si>
  <si>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</si>
  <si>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</si>
  <si>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</si>
  <si>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</si>
  <si>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</si>
  <si>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</si>
  <si>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</si>
  <si>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</si>
  <si>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</si>
  <si>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</si>
  <si>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</si>
  <si>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</si>
  <si>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</si>
  <si>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</si>
  <si>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</si>
  <si>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</si>
  <si>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</si>
  <si>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</si>
  <si>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</si>
  <si>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</si>
  <si>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</si>
  <si>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</si>
  <si>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</si>
  <si>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</si>
  <si>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</si>
  <si>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</si>
  <si>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</si>
  <si>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</si>
  <si>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</si>
  <si>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</si>
  <si>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</si>
  <si>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</si>
  <si>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</si>
  <si>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</si>
  <si>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</si>
  <si>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</si>
  <si>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</si>
  <si>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</si>
  <si>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</si>
  <si>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</si>
  <si>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</si>
  <si>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</si>
  <si>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</si>
  <si>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</si>
  <si>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</si>
  <si>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</si>
  <si>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</si>
  <si>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</si>
  <si>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</si>
  <si>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</si>
  <si>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</si>
  <si>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</si>
  <si>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</si>
  <si>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</si>
  <si>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</si>
  <si>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</si>
  <si>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</si>
  <si>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</si>
  <si>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</si>
  <si>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</si>
  <si>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</si>
  <si>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</si>
  <si>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</si>
  <si>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</si>
  <si>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</si>
  <si>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</si>
  <si>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</si>
  <si>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</si>
  <si>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</si>
  <si>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</si>
  <si>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</si>
  <si>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</si>
  <si>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</si>
  <si>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</si>
  <si>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</si>
  <si>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</si>
  <si>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</si>
  <si>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</si>
  <si>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</si>
  <si>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</si>
  <si>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</si>
  <si>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</si>
  <si>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</si>
  <si>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</si>
  <si>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</si>
  <si>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</si>
  <si>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</si>
  <si>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</si>
  <si>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</si>
  <si>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</si>
  <si>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</si>
  <si>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</si>
  <si>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</si>
  <si>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</si>
  <si>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</si>
  <si>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</si>
  <si>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</si>
  <si>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</si>
  <si>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</si>
  <si>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</si>
  <si>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</si>
  <si>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</si>
  <si>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</si>
  <si>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</si>
  <si>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</si>
  <si>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</si>
  <si>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</si>
  <si>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</si>
  <si>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</si>
  <si>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</si>
  <si>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</si>
  <si>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</si>
  <si>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</si>
  <si>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</si>
  <si>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</si>
  <si>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</si>
  <si>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</si>
  <si>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</si>
  <si>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</si>
  <si>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</si>
  <si>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</si>
  <si>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</si>
  <si>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</si>
  <si>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</si>
  <si>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</si>
  <si>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</si>
  <si>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</si>
  <si>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</si>
  <si>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</si>
  <si>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</si>
  <si>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</si>
  <si>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</si>
  <si>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</si>
  <si>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</si>
  <si>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</si>
  <si>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</si>
  <si>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</si>
  <si>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</si>
  <si>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</si>
  <si>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</si>
  <si>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</si>
  <si>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</si>
  <si>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</si>
  <si>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</si>
  <si>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</si>
  <si>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</si>
  <si>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</si>
  <si>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</si>
  <si>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</si>
  <si>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</si>
  <si>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</si>
  <si>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</si>
  <si>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</si>
  <si>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</si>
  <si>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</si>
  <si>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</si>
  <si>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</si>
  <si>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</si>
  <si>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</si>
  <si>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</si>
  <si>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</si>
  <si>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</si>
  <si>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</si>
  <si>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</si>
  <si>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</si>
  <si>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</si>
  <si>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</si>
  <si>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</si>
  <si>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</si>
  <si>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</si>
  <si>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</si>
  <si>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</si>
  <si>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</si>
  <si>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</si>
  <si>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</si>
  <si>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</si>
  <si>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</si>
  <si>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</si>
  <si>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</si>
  <si>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</si>
  <si>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</si>
  <si>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</si>
  <si>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</si>
  <si>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</si>
  <si>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</si>
  <si>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</si>
  <si>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</si>
  <si>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</si>
  <si>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</si>
  <si>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</si>
  <si>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</si>
  <si>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</si>
  <si>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</si>
  <si>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</si>
  <si>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</si>
  <si>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</si>
  <si>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</si>
  <si>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</si>
  <si>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</si>
  <si>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</si>
  <si>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</si>
  <si>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</si>
  <si>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</si>
  <si>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</si>
  <si>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</si>
  <si>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</si>
  <si>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</si>
  <si>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</si>
  <si>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</si>
  <si>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</si>
  <si>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</si>
  <si>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</si>
  <si>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</si>
  <si>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</si>
  <si>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</si>
  <si>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</si>
  <si>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</si>
  <si>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</si>
  <si>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</si>
  <si>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</si>
  <si>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</si>
  <si>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</si>
  <si>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</si>
  <si>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</si>
  <si>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</si>
  <si>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</si>
  <si>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</si>
  <si>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</si>
  <si>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</si>
  <si>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</si>
  <si>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</si>
  <si>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</si>
  <si>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</si>
  <si>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</si>
  <si>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</si>
  <si>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</si>
  <si>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</si>
  <si>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</si>
  <si>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</si>
  <si>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</si>
  <si>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</si>
  <si>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</si>
  <si>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</si>
  <si>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</si>
  <si>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</si>
  <si>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</si>
  <si>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</si>
  <si>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</si>
  <si>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</si>
  <si>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</si>
  <si>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</si>
  <si>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</si>
  <si>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</si>
  <si>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</si>
  <si>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</si>
  <si>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</si>
  <si>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</si>
  <si>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</si>
  <si>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</si>
  <si>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</si>
  <si>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</si>
  <si>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</si>
  <si>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</si>
  <si>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</si>
  <si>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</si>
  <si>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</si>
  <si>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</si>
  <si>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</si>
  <si>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</si>
  <si>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</si>
  <si>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</si>
  <si>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</si>
  <si>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</si>
  <si>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</si>
  <si>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</si>
  <si>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</si>
  <si>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</si>
  <si>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</si>
  <si>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</si>
  <si>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</si>
  <si>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</si>
  <si>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</si>
  <si>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</si>
  <si>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</si>
  <si>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</si>
  <si>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</si>
  <si>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</si>
  <si>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</si>
  <si>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</si>
  <si>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</si>
  <si>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</si>
  <si>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</si>
  <si>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</si>
  <si>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</si>
  <si>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</si>
  <si>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</si>
  <si>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</si>
  <si>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</si>
  <si>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</si>
  <si>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</si>
  <si>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</si>
  <si>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</si>
  <si>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</si>
  <si>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</si>
  <si>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</si>
  <si>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</si>
  <si>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</si>
  <si>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</si>
  <si>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</si>
  <si>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</si>
  <si>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</si>
  <si>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</si>
  <si>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</si>
  <si>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</si>
  <si>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</si>
  <si>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</si>
  <si>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</si>
  <si>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</si>
  <si>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</si>
  <si>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</si>
  <si>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</si>
  <si>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</si>
  <si>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</si>
  <si>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</si>
  <si>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</si>
  <si>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</si>
  <si>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</si>
  <si>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</si>
  <si>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</si>
  <si>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</si>
  <si>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</si>
  <si>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</si>
  <si>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</si>
  <si>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</si>
  <si>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</si>
  <si>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</si>
  <si>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</si>
  <si>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</si>
  <si>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</si>
  <si>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</si>
  <si>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</si>
  <si>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</si>
  <si>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</si>
  <si>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</si>
  <si>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</si>
  <si>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</si>
  <si>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</si>
  <si>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</si>
  <si>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</si>
  <si>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</si>
  <si>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</si>
  <si>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</si>
  <si>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</si>
  <si>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</si>
  <si>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</si>
  <si>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</si>
  <si>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</si>
  <si>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</si>
  <si>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</si>
  <si>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</si>
  <si>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</si>
  <si>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</si>
  <si>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</si>
  <si>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</si>
  <si>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</si>
  <si>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</si>
  <si>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</si>
  <si>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</si>
  <si>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</si>
  <si>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</si>
  <si>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</si>
  <si>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</si>
  <si>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</si>
  <si>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</si>
  <si>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</si>
  <si>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</si>
  <si>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</si>
  <si>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</si>
  <si>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</si>
  <si>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</si>
  <si>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</si>
  <si>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</si>
  <si>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</si>
  <si>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</si>
  <si>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</si>
  <si>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</si>
  <si>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</si>
  <si>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</si>
  <si>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</si>
  <si>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</si>
  <si>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</si>
  <si>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</si>
  <si>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</si>
  <si>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</si>
  <si>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</si>
  <si>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</si>
  <si>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</si>
  <si>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</si>
  <si>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</si>
  <si>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</si>
  <si>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</si>
  <si>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</si>
  <si>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</si>
  <si>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</si>
  <si>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</si>
  <si>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</si>
  <si>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</si>
  <si>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</si>
  <si>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</si>
  <si>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</si>
  <si>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</si>
  <si>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</si>
  <si>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</si>
  <si>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</si>
  <si>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</si>
  <si>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</si>
  <si>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</si>
  <si>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</si>
  <si>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</si>
  <si>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</si>
  <si>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</si>
  <si>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</si>
  <si>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</si>
  <si>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</si>
  <si>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</si>
  <si>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</si>
  <si>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</si>
  <si>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</si>
  <si>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</si>
  <si>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</si>
  <si>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</si>
  <si>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</si>
  <si>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</si>
  <si>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</si>
  <si>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</si>
  <si>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</si>
  <si>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</si>
  <si>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</si>
  <si>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</si>
  <si>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</si>
  <si>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</si>
  <si>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</si>
  <si>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</si>
  <si>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</si>
  <si>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</si>
  <si>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</si>
  <si>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</si>
  <si>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</si>
  <si>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</si>
  <si>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</si>
  <si>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</si>
  <si>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</si>
  <si>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</si>
  <si>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</si>
  <si>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</si>
  <si>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</si>
  <si>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</si>
  <si>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</si>
  <si>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</si>
  <si>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</si>
  <si>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</si>
  <si>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</si>
  <si>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</si>
  <si>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</si>
  <si>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</si>
  <si>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</si>
  <si>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</si>
  <si>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</si>
  <si>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</si>
  <si>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</si>
  <si>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</si>
  <si>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</si>
  <si>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</si>
  <si>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</si>
  <si>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</si>
  <si>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</si>
  <si>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</si>
  <si>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</si>
  <si>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</si>
  <si>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</si>
  <si>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</si>
  <si>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</si>
  <si>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</si>
  <si>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</si>
  <si>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</si>
  <si>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</si>
  <si>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</si>
  <si>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</si>
  <si>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</si>
  <si>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</si>
  <si>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</si>
  <si>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</si>
  <si>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</si>
  <si>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</si>
  <si>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</si>
  <si>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</si>
  <si>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</si>
  <si>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</si>
  <si>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</si>
  <si>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</si>
  <si>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</si>
  <si>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</si>
  <si>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</si>
  <si>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</si>
  <si>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</si>
  <si>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</si>
  <si>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</si>
  <si>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</si>
  <si>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</si>
  <si>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</si>
  <si>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</si>
  <si>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</si>
  <si>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</si>
  <si>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</si>
  <si>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</si>
  <si>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</si>
  <si>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</si>
  <si>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</si>
  <si>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</si>
  <si>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</si>
  <si>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</si>
  <si>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</si>
  <si>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</si>
  <si>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</si>
  <si>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</si>
  <si>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</si>
  <si>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</si>
  <si>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</si>
  <si>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</si>
  <si>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</si>
  <si>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</si>
  <si>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</si>
  <si>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</si>
  <si>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</si>
  <si>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</si>
  <si>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</si>
  <si>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</si>
  <si>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</si>
  <si>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</si>
  <si>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</si>
  <si>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</si>
  <si>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</si>
  <si>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</si>
  <si>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</si>
  <si>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</si>
  <si>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</si>
  <si>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</si>
  <si>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</si>
  <si>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</si>
  <si>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</si>
  <si>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</si>
  <si>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</si>
  <si>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</si>
  <si>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</si>
  <si>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</si>
  <si>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</si>
  <si>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</si>
  <si>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</si>
  <si>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</si>
  <si>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</si>
  <si>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</si>
  <si>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</si>
  <si>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</si>
  <si>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</si>
  <si>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</si>
  <si>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</si>
  <si>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</si>
  <si>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</si>
  <si>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</si>
  <si>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</si>
  <si>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</si>
  <si>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</si>
  <si>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</si>
  <si>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</si>
  <si>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</si>
  <si>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</si>
  <si>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</si>
  <si>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</si>
  <si>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</si>
  <si>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</si>
  <si>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</si>
  <si>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</si>
  <si>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</si>
  <si>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</si>
  <si>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</si>
  <si>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</si>
  <si>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</si>
  <si>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</si>
  <si>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</si>
  <si>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</si>
  <si>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</si>
  <si>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</si>
  <si>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</si>
  <si>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</si>
  <si>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</si>
  <si>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</si>
  <si>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</si>
  <si>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</si>
  <si>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</si>
  <si>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</si>
  <si>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</si>
  <si>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</si>
  <si>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</si>
  <si>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</si>
  <si>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</si>
  <si>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</si>
  <si>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</si>
  <si>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</si>
  <si>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</si>
  <si>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</si>
  <si>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</si>
  <si>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</si>
  <si>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</si>
  <si>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</si>
  <si>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</si>
  <si>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</si>
  <si>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</si>
  <si>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</si>
  <si>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</si>
  <si>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</si>
  <si>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</si>
  <si>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</si>
  <si>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</si>
  <si>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</si>
  <si>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</si>
  <si>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</si>
  <si>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</si>
  <si>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</si>
  <si>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</si>
  <si>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</si>
  <si>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</si>
  <si>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</si>
  <si>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</si>
  <si>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</si>
  <si>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</si>
  <si>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</si>
  <si>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</si>
  <si>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</si>
  <si>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</si>
  <si>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</si>
  <si>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</si>
  <si>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</si>
  <si>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</si>
  <si>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</si>
  <si>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</si>
  <si>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</si>
  <si>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</si>
  <si>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</si>
  <si>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</si>
  <si>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</si>
  <si>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</si>
  <si>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</si>
  <si>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</si>
  <si>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</si>
  <si>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</si>
  <si>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</si>
  <si>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</si>
  <si>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</si>
  <si>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</si>
  <si>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</si>
  <si>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</si>
  <si>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</si>
  <si>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</si>
  <si>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</si>
  <si>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</si>
  <si>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</si>
  <si>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</si>
  <si>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</si>
  <si>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</si>
  <si>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</si>
  <si>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</si>
  <si>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</si>
  <si>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</si>
  <si>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</si>
  <si>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</si>
  <si>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</si>
  <si>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</si>
  <si>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</si>
  <si>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</si>
  <si>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</si>
  <si>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</si>
  <si>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</si>
  <si>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</si>
  <si>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</si>
  <si>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</si>
  <si>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</si>
  <si>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</si>
  <si>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</si>
  <si>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</si>
  <si>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</si>
  <si>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</si>
  <si>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</si>
  <si>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</si>
  <si>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</si>
  <si>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</si>
  <si>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</si>
  <si>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</si>
  <si>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</si>
  <si>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</si>
  <si>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</si>
  <si>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</si>
  <si>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</si>
  <si>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</si>
  <si>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</si>
  <si>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</si>
  <si>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</si>
  <si>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</si>
  <si>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</si>
  <si>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</si>
  <si>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</si>
  <si>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</si>
  <si>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</si>
  <si>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</si>
  <si>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</si>
  <si>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</si>
  <si>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</si>
  <si>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</si>
  <si>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</si>
  <si>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</si>
  <si>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</si>
  <si>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</si>
  <si>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</si>
  <si>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</si>
  <si>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</si>
  <si>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</si>
  <si>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</si>
  <si>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</si>
  <si>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</si>
  <si>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</si>
  <si>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</si>
  <si>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</si>
  <si>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</si>
  <si>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</si>
  <si>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</si>
  <si>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</si>
  <si>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</si>
  <si>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</si>
  <si>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</si>
  <si>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</si>
  <si>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</si>
  <si>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</si>
  <si>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</si>
  <si>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</si>
  <si>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</si>
  <si>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</si>
  <si>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</si>
  <si>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</si>
  <si>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</si>
  <si>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</si>
  <si>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</si>
  <si>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</si>
  <si>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</si>
  <si>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</si>
  <si>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</si>
  <si>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</si>
  <si>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</si>
  <si>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</si>
  <si>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</si>
  <si>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</si>
  <si>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</si>
  <si>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</si>
  <si>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</si>
  <si>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</si>
  <si>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</si>
  <si>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</si>
  <si>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</si>
  <si>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</si>
  <si>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</si>
  <si>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</si>
  <si>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</si>
  <si>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</si>
  <si>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</si>
  <si>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</si>
  <si>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</si>
  <si>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</si>
  <si>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</si>
  <si>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</si>
  <si>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</si>
  <si>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</si>
  <si>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</si>
  <si>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</si>
  <si>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</si>
  <si>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</si>
  <si>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</si>
  <si>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</si>
  <si>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</si>
  <si>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</si>
  <si>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</si>
  <si>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</si>
  <si>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</si>
  <si>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</si>
  <si>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</si>
  <si>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</si>
  <si>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</si>
  <si>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</si>
  <si>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</si>
  <si>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</si>
  <si>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</si>
  <si>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</si>
  <si>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</si>
  <si>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</si>
  <si>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</si>
  <si>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</si>
  <si>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</si>
  <si>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</si>
  <si>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</si>
  <si>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</si>
  <si>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</si>
  <si>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</si>
  <si>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</si>
  <si>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</si>
  <si>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</si>
  <si>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</si>
  <si>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</si>
  <si>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</si>
  <si>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</si>
  <si>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</si>
  <si>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</si>
  <si>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</si>
  <si>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</si>
  <si>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</si>
  <si>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</si>
  <si>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</si>
  <si>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</si>
  <si>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</si>
  <si>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</si>
  <si>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</si>
  <si>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</si>
  <si>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</si>
  <si>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</si>
  <si>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</si>
  <si>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</si>
  <si>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</si>
  <si>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</si>
  <si>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</si>
  <si>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</si>
  <si>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</si>
  <si>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</si>
  <si>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</si>
  <si>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</si>
  <si>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</si>
  <si>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</si>
  <si>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</si>
  <si>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</si>
  <si>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</si>
  <si>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</si>
  <si>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</si>
  <si>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</si>
  <si>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</si>
  <si>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</si>
  <si>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</si>
  <si>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</si>
  <si>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</si>
  <si>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</si>
  <si>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</si>
  <si>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</si>
  <si>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</si>
  <si>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</si>
  <si>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</si>
  <si>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</si>
  <si>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</si>
  <si>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</si>
  <si>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</si>
  <si>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</si>
  <si>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</si>
  <si>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</si>
  <si>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</si>
  <si>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</si>
  <si>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</si>
  <si>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</si>
  <si>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</si>
  <si>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</si>
  <si>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</si>
  <si>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</si>
  <si>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</si>
  <si>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</si>
  <si>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</si>
  <si>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</si>
  <si>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</si>
  <si>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</si>
  <si>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</si>
  <si>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</si>
  <si>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</si>
  <si>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</si>
  <si>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</si>
  <si>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</si>
  <si>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</si>
  <si>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</si>
  <si>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</si>
  <si>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</si>
  <si>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</si>
  <si>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</si>
  <si>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</si>
  <si>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</si>
  <si>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</si>
  <si>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</si>
  <si>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</si>
  <si>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</si>
  <si>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</si>
  <si>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</si>
  <si>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</si>
  <si>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</si>
  <si>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</si>
  <si>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</si>
  <si>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</si>
  <si>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</si>
  <si>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</si>
  <si>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</si>
  <si>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</si>
  <si>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</si>
  <si>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</si>
  <si>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</si>
  <si>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</si>
  <si>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</si>
  <si>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</si>
  <si>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</si>
  <si>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</si>
  <si>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</si>
  <si>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</si>
  <si>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</si>
  <si>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</si>
  <si>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</si>
  <si>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</si>
  <si>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</si>
  <si>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</si>
  <si>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</si>
  <si>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</si>
  <si>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</si>
  <si>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</si>
  <si>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</si>
  <si>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</si>
  <si>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</si>
  <si>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</si>
  <si>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</si>
  <si>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</si>
  <si>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</si>
  <si>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</si>
  <si>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</si>
  <si>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</si>
  <si>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</si>
  <si>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</si>
  <si>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</si>
  <si>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</si>
  <si>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</si>
  <si>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</si>
  <si>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</si>
  <si>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</si>
  <si>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</si>
  <si>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</si>
  <si>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</si>
  <si>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</si>
  <si>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</si>
  <si>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</si>
  <si>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</si>
  <si>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</si>
  <si>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</si>
  <si>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</si>
  <si>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</si>
  <si>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</si>
  <si>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</si>
  <si>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</si>
  <si>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</si>
  <si>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</si>
  <si>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</si>
  <si>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</si>
  <si>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</si>
  <si>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</si>
  <si>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</si>
  <si>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</si>
  <si>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</si>
  <si>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</si>
  <si>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</si>
  <si>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</si>
  <si>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</si>
  <si>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</si>
  <si>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</si>
  <si>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</si>
  <si>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</si>
  <si>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</si>
  <si>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</si>
  <si>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</si>
  <si>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</si>
  <si>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</si>
  <si>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</si>
  <si>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</si>
  <si>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</si>
  <si>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</si>
  <si>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</si>
  <si>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</si>
  <si>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</si>
  <si>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</si>
  <si>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</si>
  <si>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</si>
  <si>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</si>
  <si>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</si>
  <si>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</si>
  <si>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</si>
  <si>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</si>
  <si>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</si>
  <si>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</si>
  <si>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</si>
  <si>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</si>
  <si>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</si>
  <si>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</si>
  <si>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</si>
  <si>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</si>
  <si>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</si>
  <si>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</si>
  <si>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</si>
  <si>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</si>
  <si>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</si>
  <si>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</si>
  <si>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</si>
  <si>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</si>
  <si>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</si>
  <si>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</si>
  <si>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</si>
  <si>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</si>
  <si>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</si>
  <si>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</si>
  <si>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</si>
  <si>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</si>
  <si>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</si>
  <si>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</si>
  <si>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</si>
  <si>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</si>
  <si>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</si>
  <si>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</si>
  <si>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</si>
  <si>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</si>
  <si>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</si>
  <si>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</si>
  <si>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</si>
  <si>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</si>
  <si>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</si>
  <si>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</si>
  <si>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</si>
  <si>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</si>
  <si>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</si>
  <si>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</si>
  <si>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</si>
  <si>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</si>
  <si>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</si>
  <si>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</si>
  <si>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</si>
  <si>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</si>
  <si>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</si>
  <si>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</si>
  <si>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</si>
  <si>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</si>
  <si>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</si>
  <si>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</si>
  <si>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</si>
  <si>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</si>
  <si>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</si>
  <si>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</si>
  <si>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</si>
  <si>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</si>
  <si>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</si>
  <si>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</si>
  <si>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</si>
  <si>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</si>
  <si>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</si>
  <si>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</si>
  <si>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</si>
  <si>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</si>
  <si>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</si>
  <si>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</si>
  <si>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</si>
  <si>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</si>
  <si>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</si>
  <si>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</si>
  <si>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</si>
  <si>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</si>
  <si>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</si>
  <si>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</si>
  <si>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</si>
  <si>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</si>
  <si>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</si>
  <si>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</si>
  <si>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</si>
  <si>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</si>
  <si>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</si>
  <si>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</si>
  <si>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</si>
  <si>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</si>
  <si>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</si>
  <si>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</si>
  <si>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</si>
  <si>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</si>
  <si>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</si>
  <si>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</si>
  <si>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</si>
  <si>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</si>
  <si>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</si>
  <si>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</si>
  <si>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</si>
  <si>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</si>
  <si>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</si>
  <si>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</si>
  <si>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</si>
  <si>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</si>
  <si>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</si>
  <si>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</si>
  <si>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</si>
  <si>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</si>
  <si>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</si>
  <si>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</si>
  <si>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</si>
  <si>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</si>
  <si>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</si>
  <si>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</si>
  <si>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</si>
  <si>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</si>
  <si>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</si>
  <si>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</si>
  <si>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</si>
  <si>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</si>
  <si>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</si>
  <si>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</si>
  <si>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</si>
  <si>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</si>
  <si>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</si>
  <si>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</si>
  <si>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</si>
  <si>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</si>
  <si>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</si>
  <si>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</si>
  <si>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</si>
  <si>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</si>
  <si>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</si>
  <si>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</si>
  <si>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</si>
  <si>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</si>
  <si>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</si>
  <si>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</si>
  <si>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</si>
  <si>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</si>
  <si>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</si>
  <si>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</si>
  <si>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</si>
  <si>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</si>
  <si>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</si>
  <si>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</si>
  <si>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</si>
  <si>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</si>
  <si>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</si>
  <si>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</si>
  <si>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</si>
  <si>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</si>
  <si>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</si>
  <si>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</si>
  <si>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</si>
  <si>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</si>
  <si>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</si>
  <si>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</si>
  <si>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</si>
  <si>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</si>
  <si>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</si>
  <si>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</si>
  <si>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</si>
  <si>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</si>
  <si>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</si>
  <si>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</si>
  <si>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</si>
  <si>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</si>
  <si>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</si>
  <si>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</si>
  <si>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</si>
  <si>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</si>
  <si>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</si>
  <si>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</si>
  <si>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</si>
  <si>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</si>
  <si>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</si>
  <si>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</si>
  <si>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</si>
  <si>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</si>
  <si>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</si>
  <si>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</si>
  <si>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</si>
  <si>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</si>
  <si>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</si>
  <si>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</si>
  <si>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</si>
  <si>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</si>
  <si>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</si>
  <si>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</si>
  <si>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</si>
  <si>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</si>
  <si>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</si>
  <si>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</si>
  <si>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</si>
  <si>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</si>
  <si>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</si>
  <si>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</si>
  <si>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</si>
  <si>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</si>
  <si>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</si>
  <si>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</si>
  <si>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</si>
  <si>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</si>
  <si>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</si>
  <si>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</si>
  <si>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</si>
  <si>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</si>
  <si>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</si>
  <si>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</si>
  <si>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</si>
  <si>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</si>
  <si>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</si>
  <si>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</si>
  <si>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</si>
  <si>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</si>
  <si>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</si>
  <si>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</si>
  <si>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</si>
  <si>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</si>
  <si>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</si>
  <si>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</si>
  <si>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</si>
  <si>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</si>
  <si>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</si>
  <si>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</si>
  <si>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</si>
  <si>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</si>
  <si>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</si>
  <si>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</si>
  <si>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</si>
  <si>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</si>
  <si>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</si>
  <si>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</si>
  <si>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</si>
  <si>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</si>
  <si>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</si>
  <si>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</si>
  <si>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</si>
  <si>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</si>
  <si>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</si>
  <si>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</si>
  <si>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</si>
  <si>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</si>
  <si>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</si>
  <si>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</si>
  <si>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</si>
  <si>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</si>
  <si>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</si>
  <si>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</si>
  <si>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</si>
  <si>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</si>
  <si>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</si>
  <si>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</si>
  <si>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</si>
  <si>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</si>
  <si>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</si>
  <si>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</si>
  <si>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</si>
  <si>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</si>
  <si>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</si>
  <si>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</si>
  <si>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</si>
  <si>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</si>
  <si>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</si>
  <si>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</si>
  <si>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</si>
  <si>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</si>
  <si>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</si>
  <si>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</si>
  <si>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</si>
  <si>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</si>
  <si>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</si>
  <si>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</si>
  <si>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</si>
  <si>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</si>
  <si>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</si>
  <si>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</si>
  <si>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</si>
  <si>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</si>
  <si>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</si>
  <si>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</si>
  <si>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</si>
  <si>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</si>
  <si>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</si>
  <si>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</si>
  <si>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</si>
  <si>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</si>
  <si>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</si>
  <si>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</si>
  <si>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</si>
  <si>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</si>
  <si>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</si>
  <si>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</si>
  <si>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</si>
  <si>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</si>
  <si>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</si>
  <si>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</si>
  <si>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</si>
  <si>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</si>
  <si>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</si>
  <si>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</si>
  <si>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</si>
  <si>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</si>
  <si>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</si>
  <si>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</si>
  <si>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</si>
  <si>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</si>
  <si>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</si>
  <si>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</si>
  <si>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</si>
  <si>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</si>
  <si>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</si>
  <si>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</si>
  <si>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</si>
  <si>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</si>
  <si>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</si>
  <si>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</si>
  <si>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</si>
  <si>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</si>
  <si>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</si>
  <si>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</si>
  <si>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</si>
  <si>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</si>
  <si>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</si>
  <si>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</si>
  <si>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</si>
  <si>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</si>
  <si>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</si>
  <si>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</si>
  <si>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</si>
  <si>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</si>
  <si>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</si>
  <si>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</si>
  <si>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</si>
  <si>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</si>
  <si>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</si>
  <si>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</si>
  <si>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</si>
  <si>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</si>
  <si>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</si>
  <si>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</si>
  <si>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</si>
  <si>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</si>
  <si>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</si>
  <si>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</si>
  <si>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</si>
  <si>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</si>
  <si>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</si>
  <si>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</si>
  <si>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</si>
  <si>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</si>
  <si>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</si>
  <si>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</si>
  <si>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</si>
  <si>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</si>
  <si>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</si>
  <si>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</si>
  <si>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</si>
  <si>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</si>
  <si>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</si>
  <si>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</si>
  <si>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</si>
  <si>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</si>
  <si>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</si>
  <si>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</si>
  <si>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</si>
  <si>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</si>
  <si>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</si>
  <si>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</si>
  <si>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</si>
  <si>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</si>
  <si>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</si>
  <si>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</si>
  <si>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</si>
  <si>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</si>
  <si>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</si>
  <si>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</si>
  <si>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</si>
  <si>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</si>
  <si>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</si>
  <si>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</si>
  <si>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</si>
  <si>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</si>
  <si>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</si>
  <si>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</si>
  <si>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</si>
  <si>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</si>
  <si>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</si>
  <si>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</si>
  <si>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</si>
  <si>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</si>
  <si>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</si>
  <si>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</si>
  <si>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</si>
  <si>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</si>
  <si>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</si>
  <si>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</si>
  <si>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</si>
  <si>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</si>
  <si>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</si>
  <si>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</si>
  <si>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</si>
  <si>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</si>
  <si>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</si>
  <si>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</si>
  <si>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</si>
  <si>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</si>
  <si>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</si>
  <si>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</si>
  <si>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</si>
  <si>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</si>
  <si>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</si>
  <si>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</si>
  <si>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</si>
  <si>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</si>
  <si>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</si>
  <si>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</si>
  <si>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</si>
  <si>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</si>
  <si>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</si>
  <si>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</si>
  <si>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</si>
  <si>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</si>
  <si>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</si>
  <si>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</si>
  <si>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</si>
  <si>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</si>
  <si>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</si>
  <si>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</si>
  <si>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</si>
  <si>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</si>
  <si>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</si>
  <si>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</si>
  <si>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</si>
  <si>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</si>
  <si>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</si>
  <si>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</si>
  <si>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</si>
  <si>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</si>
  <si>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</si>
  <si>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</si>
  <si>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</si>
  <si>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</si>
  <si>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</si>
  <si>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</si>
  <si>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</si>
  <si>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</si>
  <si>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</si>
  <si>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</si>
  <si>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</si>
  <si>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</si>
  <si>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</si>
  <si>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</si>
  <si>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</si>
  <si>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</si>
  <si>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</si>
  <si>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</si>
  <si>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</si>
  <si>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</si>
  <si>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</si>
  <si>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</si>
  <si>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</si>
  <si>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</si>
  <si>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</si>
  <si>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</si>
  <si>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</si>
  <si>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</si>
  <si>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</si>
  <si>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</si>
  <si>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</si>
  <si>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</si>
  <si>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</si>
  <si>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</si>
  <si>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</si>
  <si>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</si>
  <si>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</si>
  <si>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</si>
  <si>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</si>
  <si>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</si>
  <si>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</si>
  <si>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</si>
  <si>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</si>
  <si>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</si>
  <si>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</si>
  <si>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</si>
  <si>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</si>
  <si>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</si>
  <si>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</si>
  <si>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</si>
  <si>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</si>
  <si>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</si>
  <si>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</si>
  <si>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</si>
  <si>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</si>
  <si>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</si>
  <si>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</si>
  <si>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</si>
  <si>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</si>
  <si>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</si>
  <si>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</si>
  <si>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</si>
  <si>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</si>
  <si>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</si>
  <si>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</si>
  <si>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</si>
  <si>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</si>
  <si>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</si>
  <si>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</si>
  <si>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</si>
  <si>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</si>
  <si>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</si>
  <si>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</si>
  <si>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</si>
  <si>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</si>
  <si>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</si>
  <si>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</si>
  <si>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</si>
  <si>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</si>
  <si>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</si>
  <si>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</si>
  <si>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</si>
  <si>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</si>
  <si>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</si>
  <si>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</si>
  <si>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</si>
  <si>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</si>
  <si>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</si>
  <si>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</si>
  <si>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</si>
  <si>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</si>
  <si>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</si>
  <si>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</si>
  <si>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</si>
  <si>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</si>
  <si>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</si>
  <si>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</si>
  <si>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</si>
  <si>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</si>
  <si>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</si>
  <si>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</si>
  <si>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</si>
  <si>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</si>
  <si>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</si>
  <si>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</si>
  <si>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</si>
  <si>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</si>
  <si>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</si>
  <si>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</si>
  <si>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</si>
  <si>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</si>
  <si>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</si>
  <si>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</si>
  <si>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</si>
  <si>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</si>
  <si>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</si>
  <si>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</si>
  <si>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</si>
  <si>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</si>
  <si>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</si>
  <si>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</si>
  <si>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</si>
  <si>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</si>
  <si>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</si>
  <si>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</si>
  <si>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</si>
  <si>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</si>
  <si>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</si>
  <si>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</si>
  <si>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</si>
  <si>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</si>
  <si>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</si>
  <si>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</si>
  <si>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</si>
  <si>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</si>
  <si>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</si>
  <si>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</si>
  <si>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</si>
  <si>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</si>
  <si>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</si>
  <si>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</si>
  <si>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</si>
  <si>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</si>
  <si>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</si>
  <si>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</si>
  <si>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</si>
  <si>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</si>
  <si>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</si>
  <si>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</si>
  <si>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</si>
  <si>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</si>
  <si>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</si>
  <si>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</si>
  <si>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</si>
  <si>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</si>
  <si>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</si>
  <si>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</si>
  <si>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</si>
  <si>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</si>
  <si>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</si>
  <si>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</si>
  <si>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</si>
  <si>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</si>
  <si>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</si>
  <si>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</si>
  <si>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</si>
  <si>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</si>
  <si>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</si>
  <si>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</si>
  <si>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</si>
  <si>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</si>
  <si>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</si>
  <si>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</si>
  <si>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</si>
  <si>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</si>
  <si>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</si>
  <si>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</si>
  <si>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</si>
  <si>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</si>
  <si>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</si>
  <si>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</si>
  <si>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</si>
  <si>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</si>
  <si>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</si>
  <si>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</si>
  <si>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</si>
  <si>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</si>
  <si>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</si>
  <si>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</si>
  <si>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</si>
  <si>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</si>
  <si>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</si>
  <si>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</si>
  <si>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</si>
  <si>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</si>
  <si>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</si>
  <si>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</si>
  <si>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</si>
  <si>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</si>
  <si>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</si>
  <si>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</si>
  <si>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</si>
  <si>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</si>
  <si>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</si>
  <si>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</si>
  <si>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</si>
  <si>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</si>
  <si>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</si>
  <si>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</si>
  <si>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</si>
  <si>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</si>
  <si>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</si>
  <si>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</si>
  <si>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</si>
  <si>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</si>
  <si>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</si>
  <si>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</si>
  <si>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</si>
  <si>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</si>
  <si>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</si>
  <si>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</si>
  <si>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</si>
  <si>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</si>
  <si>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</si>
  <si>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</si>
  <si>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</si>
  <si>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</si>
  <si>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</si>
  <si>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</si>
  <si>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</si>
  <si>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</si>
  <si>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</si>
  <si>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</si>
  <si>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</si>
  <si>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</si>
  <si>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</si>
  <si>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</si>
  <si>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</si>
  <si>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</si>
  <si>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</si>
  <si>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</si>
  <si>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</si>
  <si>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</si>
  <si>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</si>
  <si>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</si>
  <si>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</si>
  <si>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</si>
  <si>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</si>
  <si>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</si>
  <si>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</si>
  <si>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</si>
  <si>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</si>
  <si>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</si>
  <si>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</si>
  <si>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</si>
  <si>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</si>
  <si>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</si>
  <si>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</si>
  <si>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</si>
  <si>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</si>
  <si>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</si>
  <si>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</si>
  <si>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</si>
  <si>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</si>
  <si>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</si>
  <si>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</si>
  <si>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</si>
  <si>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</si>
  <si>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</si>
  <si>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</si>
  <si>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</si>
  <si>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</si>
  <si>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</si>
  <si>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</si>
  <si>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</si>
  <si>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</si>
  <si>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</si>
  <si>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</si>
  <si>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</si>
  <si>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</si>
  <si>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</si>
  <si>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</si>
  <si>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</si>
  <si>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</si>
  <si>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</si>
  <si>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</si>
  <si>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</si>
  <si>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</si>
  <si>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</si>
  <si>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</si>
  <si>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</si>
  <si>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</si>
  <si>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</si>
  <si>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</si>
  <si>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</si>
  <si>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</si>
  <si>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</si>
  <si>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</si>
  <si>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</si>
  <si>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</si>
  <si>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</si>
  <si>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</si>
  <si>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</si>
  <si>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</si>
  <si>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</si>
  <si>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</si>
  <si>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</si>
  <si>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</si>
  <si>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</si>
  <si>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</si>
  <si>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</si>
  <si>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</si>
  <si>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</si>
  <si>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</si>
  <si>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</si>
  <si>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</si>
  <si>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</si>
  <si>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</si>
  <si>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</si>
  <si>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</si>
  <si>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</si>
  <si>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</si>
  <si>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</si>
  <si>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</si>
  <si>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</si>
  <si>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</si>
  <si>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</si>
  <si>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</si>
  <si>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</si>
  <si>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</si>
  <si>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</si>
  <si>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</si>
  <si>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</si>
  <si>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</si>
  <si>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</si>
  <si>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</si>
  <si>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</si>
  <si>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</si>
  <si>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</si>
  <si>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</si>
  <si>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</si>
  <si>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</si>
  <si>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</si>
  <si>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</si>
  <si>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</si>
  <si>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</si>
  <si>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</si>
  <si>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</si>
  <si>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</si>
  <si>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</si>
  <si>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</si>
  <si>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</si>
  <si>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</si>
  <si>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</si>
  <si>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</si>
  <si>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</si>
  <si>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</si>
  <si>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</si>
  <si>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</si>
  <si>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</si>
  <si>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</si>
  <si>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</si>
  <si>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</si>
  <si>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</si>
  <si>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</si>
  <si>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</si>
  <si>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</si>
  <si>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</si>
  <si>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</si>
  <si>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</si>
  <si>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</si>
  <si>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</si>
  <si>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</si>
  <si>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</si>
  <si>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</si>
  <si>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</si>
  <si>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</si>
  <si>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</si>
  <si>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</si>
  <si>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</si>
  <si>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</si>
  <si>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</si>
  <si>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</si>
  <si>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</si>
  <si>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</si>
  <si>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</si>
  <si>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</si>
  <si>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</si>
  <si>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</si>
  <si>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</si>
  <si>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</si>
  <si>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</si>
  <si>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</si>
  <si>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</si>
  <si>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</si>
  <si>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</si>
  <si>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</si>
  <si>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</si>
  <si>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</si>
  <si>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</si>
  <si>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</si>
  <si>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</si>
  <si>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</si>
  <si>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</si>
  <si>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</si>
  <si>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</si>
  <si>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</si>
  <si>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</si>
  <si>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</si>
  <si>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</si>
  <si>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</si>
  <si>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</si>
  <si>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</si>
  <si>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</si>
  <si>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</si>
  <si>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</si>
  <si>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</si>
  <si>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</si>
  <si>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</si>
  <si>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</si>
  <si>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</si>
  <si>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</si>
  <si>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</si>
  <si>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</si>
  <si>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</si>
  <si>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</si>
  <si>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</si>
  <si>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</si>
  <si>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</si>
  <si>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</si>
  <si>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</si>
  <si>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</si>
  <si>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</si>
  <si>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</si>
  <si>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</si>
  <si>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</si>
  <si>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</si>
  <si>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</si>
  <si>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</si>
  <si>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</si>
  <si>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</si>
  <si>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</si>
  <si>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</si>
  <si>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</si>
  <si>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</si>
  <si>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</si>
  <si>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</si>
  <si>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</si>
  <si>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</si>
  <si>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</si>
  <si>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</si>
  <si>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</si>
  <si>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</si>
  <si>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</si>
  <si>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</si>
  <si>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</si>
  <si>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</si>
  <si>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</si>
  <si>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</si>
  <si>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</si>
  <si>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</si>
  <si>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</si>
  <si>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</si>
  <si>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</si>
  <si>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</si>
  <si>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</si>
  <si>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</si>
  <si>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</si>
  <si>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</si>
  <si>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</si>
  <si>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</si>
  <si>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</si>
  <si>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</si>
  <si>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</si>
  <si>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</si>
  <si>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</si>
  <si>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</si>
  <si>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</si>
  <si>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</si>
  <si>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</si>
  <si>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</si>
  <si>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</si>
  <si>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</si>
  <si>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</si>
  <si>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</si>
  <si>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</si>
  <si>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</si>
  <si>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</si>
  <si>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</si>
  <si>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</si>
  <si>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</si>
  <si>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</si>
  <si>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</si>
  <si>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</si>
  <si>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</si>
  <si>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</si>
  <si>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</si>
  <si>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</si>
  <si>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</si>
  <si>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</si>
  <si>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</si>
  <si>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</si>
  <si>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</si>
  <si>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</si>
  <si>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</si>
  <si>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</si>
  <si>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</si>
  <si>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</si>
  <si>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</si>
  <si>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</si>
  <si>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</si>
  <si>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</si>
  <si>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</si>
  <si>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</si>
  <si>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</si>
  <si>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</si>
  <si>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</si>
  <si>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</si>
  <si>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</si>
  <si>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</si>
  <si>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</si>
  <si>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</si>
  <si>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</si>
  <si>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</si>
  <si>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</si>
  <si>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</si>
  <si>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</si>
  <si>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</si>
  <si>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</si>
  <si>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</si>
  <si>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</si>
  <si>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</si>
  <si>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</si>
  <si>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</si>
  <si>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</si>
  <si>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</si>
  <si>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</si>
  <si>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</si>
  <si>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</si>
  <si>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</si>
  <si>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</si>
  <si>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</si>
  <si>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</si>
  <si>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</si>
  <si>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</si>
  <si>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</si>
  <si>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</si>
  <si>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</si>
  <si>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</si>
  <si>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</si>
  <si>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</si>
  <si>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</si>
  <si>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</si>
  <si>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</si>
  <si>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</si>
  <si>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</si>
  <si>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</si>
  <si>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</si>
  <si>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</si>
  <si>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</si>
  <si>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</si>
  <si>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</si>
  <si>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</si>
  <si>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</si>
  <si>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</si>
  <si>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</si>
  <si>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</si>
  <si>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</si>
  <si>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</si>
  <si>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</si>
  <si>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</si>
  <si>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</si>
  <si>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</si>
  <si>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</si>
  <si>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</si>
  <si>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</si>
  <si>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</si>
  <si>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</si>
  <si>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</si>
  <si>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</si>
  <si>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</si>
  <si>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</si>
  <si>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</si>
  <si>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</si>
  <si>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</si>
  <si>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</si>
  <si>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</si>
  <si>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</si>
  <si>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</si>
  <si>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</si>
  <si>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</si>
  <si>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</si>
  <si>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</si>
  <si>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</si>
  <si>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</si>
  <si>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</si>
  <si>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</si>
  <si>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</si>
  <si>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</si>
  <si>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</si>
  <si>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</si>
  <si>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</si>
  <si>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</si>
  <si>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</si>
  <si>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</si>
  <si>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</si>
  <si>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</si>
  <si>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</si>
  <si>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</si>
  <si>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</si>
  <si>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</si>
  <si>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</si>
  <si>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</si>
  <si>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</si>
  <si>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</si>
  <si>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</si>
  <si>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</si>
  <si>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</si>
  <si>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</si>
  <si>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</si>
  <si>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</si>
  <si>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</si>
  <si>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</si>
  <si>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</si>
  <si>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</si>
  <si>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</si>
  <si>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</si>
  <si>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</si>
  <si>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</si>
  <si>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</si>
  <si>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</si>
  <si>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</si>
  <si>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</si>
  <si>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</si>
  <si>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</si>
  <si>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</si>
  <si>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</si>
  <si>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</si>
  <si>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</si>
  <si>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</si>
  <si>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</si>
  <si>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</si>
  <si>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</si>
  <si>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</si>
  <si>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</si>
  <si>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</si>
  <si>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</si>
  <si>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</si>
  <si>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</si>
  <si>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</si>
  <si>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</si>
  <si>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</si>
  <si>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</si>
  <si>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</si>
  <si>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</si>
  <si>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</si>
  <si>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</si>
  <si>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</si>
  <si>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</si>
  <si>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</si>
  <si>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</si>
  <si>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</si>
  <si>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</si>
  <si>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</si>
  <si>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</si>
  <si>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</si>
  <si>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</si>
  <si>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</si>
  <si>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</si>
  <si>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</si>
  <si>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</si>
  <si>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</si>
  <si>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</si>
  <si>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</si>
  <si>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</si>
  <si>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</si>
  <si>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</si>
  <si>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</si>
  <si>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</si>
  <si>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</si>
  <si>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</si>
  <si>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</si>
  <si>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</si>
  <si>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</si>
  <si>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</si>
  <si>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</si>
  <si>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</si>
  <si>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</si>
  <si>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</si>
  <si>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</si>
  <si>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</si>
  <si>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</si>
  <si>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</si>
  <si>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</si>
  <si>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</si>
  <si>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</si>
  <si>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</si>
  <si>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</si>
  <si>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</si>
  <si>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</si>
  <si>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</si>
  <si>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</si>
  <si>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</si>
  <si>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</si>
  <si>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</si>
  <si>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</si>
  <si>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</si>
  <si>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</si>
  <si>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</si>
  <si>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</si>
  <si>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</si>
  <si>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</si>
  <si>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</si>
  <si>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</si>
  <si>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</si>
  <si>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</si>
  <si>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</si>
  <si>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</si>
  <si>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</si>
  <si>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</si>
  <si>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</si>
  <si>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</si>
  <si>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</si>
  <si>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</si>
  <si>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</si>
  <si>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</si>
  <si>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</si>
  <si>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</si>
  <si>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</si>
  <si>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</si>
  <si>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</si>
  <si>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</si>
  <si>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</si>
  <si>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</si>
  <si>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</si>
  <si>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</si>
  <si>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</si>
  <si>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</si>
  <si>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</si>
  <si>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</si>
  <si>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</si>
  <si>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</si>
  <si>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</si>
  <si>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</si>
  <si>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</si>
  <si>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</si>
  <si>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</si>
  <si>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</si>
  <si>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</si>
  <si>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</si>
  <si>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</si>
  <si>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</si>
  <si>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</si>
  <si>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</si>
  <si>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</si>
  <si>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</si>
  <si>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</si>
  <si>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</si>
  <si>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</si>
  <si>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</si>
  <si>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</si>
  <si>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</si>
  <si>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</si>
  <si>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</si>
  <si>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</si>
  <si>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</si>
  <si>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</si>
  <si>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</si>
  <si>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</si>
  <si>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</si>
  <si>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</si>
  <si>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</si>
  <si>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</si>
  <si>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</si>
  <si>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</si>
  <si>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</si>
  <si>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</si>
  <si>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</si>
  <si>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</si>
  <si>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</si>
  <si>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</si>
  <si>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</si>
  <si>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</si>
  <si>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</si>
  <si>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</si>
  <si>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</si>
  <si>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</si>
  <si>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</si>
  <si>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</si>
  <si>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</si>
  <si>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</si>
  <si>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</si>
  <si>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</si>
  <si>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</si>
  <si>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</si>
  <si>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</si>
  <si>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</si>
  <si>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</si>
  <si>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</si>
  <si>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</si>
  <si>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</si>
  <si>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</si>
  <si>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</si>
  <si>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</si>
  <si>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</si>
  <si>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</si>
  <si>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</si>
  <si>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</si>
  <si>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</si>
  <si>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</si>
  <si>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</si>
  <si>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</si>
  <si>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</si>
  <si>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</si>
  <si>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</si>
  <si>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</si>
  <si>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</si>
  <si>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</si>
  <si>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</si>
  <si>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</si>
  <si>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</si>
  <si>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</si>
  <si>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</si>
  <si>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</si>
  <si>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</si>
  <si>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</si>
  <si>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</si>
  <si>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</si>
  <si>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</si>
  <si>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</si>
  <si>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</si>
  <si>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</si>
  <si>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</si>
  <si>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</si>
  <si>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</si>
  <si>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</si>
  <si>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</si>
  <si>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</si>
  <si>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</si>
  <si>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</si>
  <si>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</si>
  <si>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</si>
  <si>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</si>
  <si>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</si>
  <si>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</si>
  <si>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</si>
  <si>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</si>
  <si>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</si>
  <si>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</si>
  <si>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</si>
  <si>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</si>
  <si>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</si>
  <si>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</si>
  <si>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</si>
  <si>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</si>
  <si>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</si>
  <si>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</si>
  <si>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</si>
  <si>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</si>
  <si>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</si>
  <si>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</si>
  <si>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</si>
  <si>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</si>
  <si>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</si>
  <si>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</si>
  <si>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</si>
  <si>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</si>
  <si>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</si>
  <si>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</si>
  <si>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</si>
  <si>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</si>
  <si>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</si>
  <si>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</si>
  <si>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</si>
  <si>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</si>
  <si>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</si>
  <si>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</si>
  <si>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</si>
  <si>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</si>
  <si>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</si>
  <si>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</si>
  <si>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</si>
  <si>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</si>
  <si>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</si>
  <si>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</si>
  <si>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</si>
  <si>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</si>
  <si>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</si>
  <si>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</si>
  <si>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</si>
  <si>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</si>
  <si>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</si>
  <si>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</si>
  <si>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</si>
  <si>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</si>
  <si>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</si>
  <si>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</si>
  <si>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</si>
  <si>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</si>
  <si>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</si>
  <si>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</si>
  <si>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</si>
  <si>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</si>
  <si>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</si>
  <si>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</si>
  <si>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</si>
  <si>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</si>
  <si>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</si>
  <si>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</si>
  <si>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</si>
  <si>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</si>
  <si>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</si>
  <si>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</si>
  <si>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</si>
  <si>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</si>
  <si>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</si>
  <si>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</si>
  <si>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</si>
  <si>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</si>
  <si>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</si>
  <si>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</si>
  <si>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</si>
  <si>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</si>
  <si>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</si>
  <si>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</si>
  <si>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</si>
  <si>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</si>
  <si>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</si>
  <si>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</si>
  <si>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</si>
  <si>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</si>
  <si>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</si>
  <si>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</si>
  <si>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</si>
  <si>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</si>
  <si>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</si>
  <si>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</si>
  <si>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</si>
  <si>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</si>
  <si>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</si>
  <si>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</si>
  <si>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</si>
  <si>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</si>
  <si>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</si>
  <si>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</si>
  <si>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</si>
  <si>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</si>
  <si>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</si>
  <si>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</si>
  <si>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</si>
  <si>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</si>
  <si>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</si>
  <si>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</si>
  <si>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</si>
  <si>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</si>
  <si>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</si>
  <si>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</si>
  <si>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</si>
  <si>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</si>
  <si>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</si>
  <si>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</si>
  <si>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</si>
  <si>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</si>
  <si>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</si>
  <si>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</si>
  <si>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</si>
  <si>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</si>
  <si>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</si>
  <si>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</si>
  <si>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</si>
  <si>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</si>
  <si>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</si>
  <si>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</si>
  <si>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</si>
  <si>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</si>
  <si>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</si>
  <si>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</si>
  <si>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</si>
  <si>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</si>
  <si>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</si>
  <si>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</si>
  <si>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</si>
  <si>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</si>
  <si>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</si>
  <si>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</si>
  <si>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</si>
  <si>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</si>
  <si>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</si>
  <si>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</si>
  <si>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</si>
  <si>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</si>
  <si>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</si>
  <si>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</si>
  <si>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</si>
  <si>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</si>
  <si>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</si>
  <si>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</si>
  <si>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</si>
  <si>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</si>
  <si>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</si>
  <si>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</si>
  <si>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</si>
  <si>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</si>
  <si>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</si>
  <si>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</si>
  <si>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</si>
  <si>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</si>
  <si>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</si>
  <si>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</si>
  <si>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</si>
  <si>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</si>
  <si>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</si>
  <si>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</si>
  <si>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</si>
  <si>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</si>
  <si>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</si>
  <si>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</si>
  <si>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</si>
  <si>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</si>
  <si>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</si>
  <si>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</si>
  <si>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</si>
  <si>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</si>
  <si>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</si>
  <si>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</si>
  <si>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</si>
  <si>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</si>
  <si>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</si>
  <si>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</si>
  <si>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</si>
  <si>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</si>
  <si>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</si>
  <si>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</si>
  <si>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</si>
  <si>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</si>
  <si>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</si>
  <si>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</si>
  <si>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</si>
  <si>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</si>
  <si>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</si>
  <si>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</si>
  <si>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</si>
  <si>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</si>
  <si>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</si>
  <si>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</si>
  <si>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</si>
  <si>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</si>
  <si>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</si>
  <si>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</si>
  <si>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</si>
  <si>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</si>
  <si>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</si>
  <si>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</si>
  <si>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</si>
  <si>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</si>
  <si>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</si>
  <si>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</si>
  <si>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</si>
  <si>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</si>
  <si>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</si>
  <si>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</si>
  <si>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</si>
  <si>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</si>
  <si>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</si>
  <si>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</si>
  <si>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</si>
  <si>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</si>
  <si>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</si>
  <si>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</si>
  <si>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</si>
  <si>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</si>
  <si>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</si>
  <si>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</si>
  <si>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</si>
  <si>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</si>
  <si>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</si>
  <si>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</si>
  <si>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</si>
  <si>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</si>
  <si>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</si>
  <si>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</si>
  <si>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</si>
  <si>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</si>
  <si>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</si>
  <si>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</si>
  <si>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</si>
  <si>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</si>
  <si>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</si>
  <si>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</si>
  <si>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</si>
  <si>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</si>
  <si>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</si>
  <si>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</si>
  <si>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</si>
  <si>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</si>
  <si>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</si>
  <si>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</si>
  <si>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</si>
  <si>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</si>
  <si>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</si>
  <si>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</si>
  <si>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</si>
  <si>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</si>
  <si>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</si>
  <si>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</si>
  <si>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</si>
  <si>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</si>
  <si>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</si>
  <si>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</si>
  <si>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</si>
  <si>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</si>
  <si>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</si>
  <si>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</si>
  <si>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</si>
  <si>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</si>
  <si>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</si>
  <si>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</si>
  <si>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</si>
  <si>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</si>
  <si>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</si>
  <si>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</si>
  <si>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</si>
  <si>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</si>
  <si>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</si>
  <si>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</si>
  <si>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</si>
  <si>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</si>
  <si>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</si>
  <si>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</si>
  <si>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</si>
  <si>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</si>
  <si>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</si>
  <si>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</si>
  <si>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</si>
  <si>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</si>
  <si>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</si>
  <si>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</si>
  <si>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</si>
  <si>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</si>
  <si>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</si>
  <si>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</si>
  <si>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</si>
  <si>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</si>
  <si>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</si>
  <si>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</si>
  <si>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</si>
  <si>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</si>
  <si>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</si>
  <si>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</si>
  <si>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</si>
  <si>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</si>
  <si>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</si>
  <si>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</si>
  <si>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</si>
  <si>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</si>
  <si>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</si>
  <si>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</si>
  <si>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</si>
  <si>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</si>
  <si>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</si>
  <si>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</si>
  <si>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</si>
  <si>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</si>
  <si>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</si>
  <si>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</si>
  <si>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</si>
  <si>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</si>
  <si>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</si>
  <si>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</si>
  <si>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</si>
  <si>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</si>
  <si>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</si>
  <si>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</si>
  <si>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</si>
  <si>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</si>
  <si>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</si>
  <si>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</si>
  <si>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</si>
  <si>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</si>
  <si>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</si>
  <si>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</si>
  <si>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</si>
  <si>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</si>
  <si>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</si>
  <si>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</si>
  <si>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</si>
  <si>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</si>
  <si>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</si>
  <si>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</si>
  <si>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</si>
  <si>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</si>
  <si>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</si>
  <si>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</si>
  <si>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</si>
  <si>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</si>
  <si>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</si>
  <si>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</si>
  <si>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</si>
  <si>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</si>
  <si>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</si>
  <si>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</si>
  <si>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</si>
  <si>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</si>
  <si>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</si>
  <si>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</si>
  <si>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</si>
  <si>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</si>
  <si>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</si>
  <si>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</si>
  <si>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</si>
  <si>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</si>
  <si>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</si>
  <si>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</si>
  <si>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</si>
  <si>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</si>
  <si>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</si>
  <si>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</si>
  <si>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</si>
  <si>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</si>
  <si>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</si>
  <si>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</si>
  <si>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</si>
  <si>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</si>
  <si>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</si>
  <si>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</si>
  <si>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</si>
  <si>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</si>
  <si>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</si>
  <si>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</si>
  <si>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</si>
  <si>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</si>
  <si>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</si>
  <si>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</si>
  <si>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</si>
  <si>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</si>
  <si>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</si>
  <si>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</si>
  <si>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</si>
  <si>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</si>
  <si>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</si>
  <si>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</si>
  <si>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</si>
  <si>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</si>
  <si>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</si>
  <si>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</si>
  <si>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</si>
  <si>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</si>
  <si>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</si>
  <si>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</si>
  <si>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</si>
  <si>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</si>
  <si>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</si>
  <si>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</si>
  <si>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</si>
  <si>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</si>
  <si>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</si>
  <si>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</si>
  <si>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</si>
  <si>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</si>
  <si>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</si>
  <si>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</si>
  <si>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</si>
  <si>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</si>
  <si>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</si>
  <si>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</si>
  <si>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</si>
  <si>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</si>
  <si>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</si>
  <si>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</si>
  <si>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</si>
  <si>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</si>
  <si>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</si>
  <si>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</si>
  <si>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</si>
  <si>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</si>
  <si>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</si>
  <si>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</si>
  <si>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</si>
  <si>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</si>
  <si>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</si>
  <si>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</si>
  <si>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</si>
  <si>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</si>
  <si>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</si>
  <si>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</si>
  <si>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</si>
  <si>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</si>
  <si>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</si>
  <si>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</si>
  <si>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</si>
  <si>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</si>
  <si>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</si>
  <si>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</si>
  <si>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</si>
  <si>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</si>
  <si>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</si>
  <si>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</si>
  <si>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</si>
  <si>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</si>
  <si>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</si>
  <si>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</si>
  <si>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</si>
  <si>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</si>
  <si>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</si>
  <si>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</si>
  <si>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</si>
  <si>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</si>
  <si>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</si>
  <si>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</si>
  <si>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</si>
  <si>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</si>
  <si>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</si>
  <si>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</si>
  <si>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</si>
  <si>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</si>
  <si>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</si>
  <si>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</si>
  <si>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</si>
  <si>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</si>
  <si>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</si>
  <si>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</si>
  <si>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</si>
  <si>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</si>
  <si>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</si>
  <si>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</si>
  <si>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</si>
  <si>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</si>
  <si>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</si>
  <si>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</si>
  <si>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</si>
  <si>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</si>
  <si>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</si>
  <si>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</si>
  <si>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</si>
  <si>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</si>
  <si>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</si>
  <si>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</si>
  <si>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</si>
  <si>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</si>
  <si>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</si>
  <si>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</si>
  <si>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</si>
  <si>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</si>
  <si>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</si>
  <si>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</si>
  <si>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</si>
  <si>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</si>
  <si>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</si>
  <si>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</si>
  <si>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</si>
  <si>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</si>
  <si>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</si>
  <si>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</si>
  <si>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</si>
  <si>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</si>
  <si>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</si>
  <si>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</si>
  <si>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</si>
  <si>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</si>
  <si>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</si>
  <si>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</si>
  <si>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</si>
  <si>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</si>
  <si>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</si>
  <si>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</si>
  <si>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</si>
  <si>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</si>
  <si>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</si>
  <si>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</si>
  <si>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</si>
  <si>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</si>
  <si>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</si>
  <si>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</si>
  <si>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</si>
  <si>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</si>
  <si>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</si>
  <si>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</si>
  <si>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</si>
  <si>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</si>
  <si>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</si>
  <si>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</si>
  <si>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</si>
  <si>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</si>
  <si>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</si>
  <si>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</si>
  <si>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</si>
  <si>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</si>
  <si>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</si>
  <si>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</si>
  <si>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</si>
  <si>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</si>
  <si>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</si>
  <si>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</si>
  <si>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</si>
  <si>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</si>
  <si>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</si>
  <si>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</si>
  <si>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</si>
  <si>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</si>
  <si>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</si>
  <si>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</si>
  <si>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</si>
  <si>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</si>
  <si>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</si>
  <si>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</si>
  <si>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</si>
  <si>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</si>
  <si>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</si>
  <si>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</si>
  <si>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</si>
  <si>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</si>
  <si>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</si>
  <si>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</si>
  <si>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</si>
  <si>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</si>
  <si>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</si>
  <si>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</si>
  <si>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</si>
  <si>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</si>
  <si>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</si>
  <si>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</si>
  <si>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</si>
  <si>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</si>
  <si>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</si>
  <si>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</si>
  <si>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</si>
  <si>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</si>
  <si>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</si>
  <si>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</si>
  <si>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</si>
  <si>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</si>
  <si>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</si>
  <si>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</si>
  <si>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</si>
  <si>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</si>
  <si>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</si>
  <si>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</si>
  <si>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</si>
  <si>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</si>
  <si>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</si>
  <si>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</si>
  <si>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</si>
  <si>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</si>
  <si>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</si>
  <si>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</si>
  <si>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</si>
  <si>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</si>
  <si>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</si>
  <si>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</si>
  <si>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</si>
  <si>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</si>
  <si>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</si>
  <si>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</si>
  <si>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</si>
  <si>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</si>
  <si>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</si>
  <si>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</si>
  <si>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</si>
  <si>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</si>
  <si>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</si>
  <si>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</si>
  <si>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</si>
  <si>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</si>
  <si>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</si>
  <si>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</si>
  <si>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</si>
  <si>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</si>
  <si>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</si>
  <si>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</si>
  <si>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</si>
  <si>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</si>
  <si>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</si>
  <si>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</si>
  <si>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</si>
  <si>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</si>
  <si>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</si>
  <si>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</si>
  <si>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</si>
  <si>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</si>
  <si>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</si>
  <si>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</si>
  <si>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</si>
  <si>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</si>
  <si>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</si>
  <si>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</si>
  <si>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</si>
  <si>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</si>
  <si>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</si>
  <si>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</si>
  <si>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</si>
  <si>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</si>
  <si>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</si>
  <si>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</si>
  <si>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</si>
  <si>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</si>
  <si>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</si>
  <si>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</si>
  <si>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</si>
  <si>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</si>
  <si>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</si>
  <si>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</si>
  <si>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</si>
  <si>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</si>
  <si>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</si>
  <si>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</si>
  <si>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</si>
  <si>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</si>
  <si>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</si>
  <si>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</si>
  <si>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</si>
  <si>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</si>
  <si>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</si>
  <si>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</si>
  <si>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</si>
  <si>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</si>
  <si>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</si>
  <si>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</si>
  <si>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</si>
  <si>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</si>
  <si>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</si>
  <si>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</si>
  <si>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</si>
  <si>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</si>
  <si>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</si>
  <si>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</si>
  <si>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</si>
  <si>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</si>
  <si>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</si>
  <si>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</si>
  <si>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</si>
  <si>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</si>
  <si>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</si>
  <si>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</si>
  <si>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</si>
  <si>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</si>
  <si>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</si>
  <si>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</si>
  <si>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</si>
  <si>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</si>
  <si>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</si>
  <si>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</si>
  <si>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</si>
  <si>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</si>
  <si>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</si>
  <si>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</si>
  <si>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</si>
  <si>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</si>
  <si>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</si>
  <si>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</si>
  <si>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</si>
  <si>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</si>
  <si>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</si>
  <si>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</si>
  <si>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</si>
  <si>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</si>
  <si>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</si>
  <si>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</si>
  <si>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</si>
  <si>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</si>
  <si>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</si>
  <si>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</si>
  <si>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</si>
  <si>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</si>
  <si>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</si>
  <si>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</si>
  <si>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</si>
  <si>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</si>
  <si>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</si>
  <si>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</si>
  <si>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</si>
  <si>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</si>
  <si>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</si>
  <si>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</si>
  <si>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</si>
  <si>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</si>
  <si>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</si>
  <si>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</si>
  <si>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</si>
  <si>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</si>
  <si>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</si>
  <si>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</si>
  <si>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</si>
  <si>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</si>
  <si>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</si>
  <si>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</si>
  <si>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</si>
  <si>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</si>
  <si>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</si>
  <si>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</si>
  <si>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</si>
  <si>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</si>
  <si>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</si>
  <si>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</si>
  <si>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</si>
  <si>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</si>
  <si>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</si>
  <si>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</si>
  <si>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</si>
  <si>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</si>
  <si>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</si>
  <si>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</si>
  <si>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</si>
  <si>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</si>
  <si>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</si>
  <si>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</si>
  <si>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</si>
  <si>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</si>
  <si>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</si>
  <si>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</si>
  <si>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</si>
  <si>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</si>
  <si>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</si>
  <si>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</si>
  <si>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</si>
  <si>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</si>
  <si>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</si>
  <si>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</si>
  <si>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</si>
  <si>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</si>
  <si>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</si>
  <si>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</si>
  <si>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</si>
  <si>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</si>
  <si>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</si>
  <si>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</si>
  <si>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</si>
  <si>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</si>
  <si>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</si>
  <si>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</si>
  <si>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</si>
  <si>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</si>
  <si>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</si>
  <si>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</si>
  <si>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</si>
  <si>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</si>
  <si>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</si>
  <si>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</si>
  <si>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</si>
  <si>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</si>
  <si>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</si>
  <si>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</si>
  <si>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</si>
  <si>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</si>
  <si>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</si>
  <si>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</si>
  <si>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</si>
  <si>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</si>
  <si>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</si>
  <si>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</si>
  <si>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</si>
  <si>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</si>
  <si>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</si>
  <si>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</si>
  <si>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</si>
  <si>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</si>
  <si>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</si>
  <si>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</si>
  <si>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</si>
  <si>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</si>
  <si>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</si>
  <si>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</si>
  <si>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</si>
  <si>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</si>
  <si>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</si>
  <si>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</si>
  <si>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</si>
  <si>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</si>
  <si>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</si>
  <si>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</si>
  <si>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</si>
  <si>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</si>
  <si>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</si>
  <si>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</si>
  <si>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</si>
  <si>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</si>
  <si>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</si>
  <si>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</si>
  <si>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</si>
  <si>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</si>
  <si>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</si>
  <si>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</si>
  <si>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</si>
  <si>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</si>
  <si>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</si>
  <si>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</si>
  <si>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</si>
  <si>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</si>
  <si>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</si>
  <si>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</si>
  <si>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</si>
  <si>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</si>
  <si>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</si>
  <si>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</si>
  <si>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</si>
  <si>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</si>
  <si>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</si>
  <si>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</si>
  <si>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</si>
  <si>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</si>
  <si>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</si>
  <si>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</si>
  <si>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</si>
  <si>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</si>
  <si>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</si>
  <si>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</si>
  <si>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</si>
  <si>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</si>
  <si>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</si>
  <si>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</si>
  <si>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</si>
  <si>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</si>
  <si>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</si>
  <si>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</si>
  <si>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</si>
  <si>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</si>
  <si>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</si>
  <si>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</si>
  <si>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</si>
  <si>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</si>
  <si>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</si>
  <si>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</si>
  <si>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</si>
  <si>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</si>
  <si>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</si>
  <si>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</si>
  <si>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</si>
  <si>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</si>
  <si>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</si>
  <si>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</si>
  <si>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</si>
  <si>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</si>
  <si>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</si>
  <si>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</si>
  <si>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</si>
  <si>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</si>
  <si>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</si>
  <si>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</si>
  <si>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</si>
  <si>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</si>
  <si>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</si>
  <si>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</si>
  <si>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</si>
  <si>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</si>
  <si>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</si>
  <si>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</si>
  <si>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</si>
  <si>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</si>
  <si>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</si>
  <si>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</si>
  <si>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</si>
  <si>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</si>
  <si>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</si>
  <si>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</si>
  <si>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</si>
  <si>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</si>
  <si>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</si>
  <si>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</si>
  <si>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</si>
  <si>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</si>
  <si>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</si>
  <si>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</si>
  <si>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</si>
  <si>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</si>
  <si>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</si>
  <si>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</si>
  <si>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</si>
  <si>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</si>
  <si>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</si>
  <si>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</si>
  <si>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</si>
  <si>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</si>
  <si>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</si>
  <si>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</si>
  <si>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</si>
  <si>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</si>
  <si>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</si>
  <si>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</si>
  <si>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</si>
  <si>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</si>
  <si>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</si>
  <si>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</si>
  <si>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</si>
  <si>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</si>
  <si>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</si>
  <si>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</si>
  <si>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</si>
  <si>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</si>
  <si>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</si>
  <si>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</si>
  <si>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</si>
  <si>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</si>
  <si>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</si>
  <si>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</si>
  <si>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</si>
  <si>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</si>
  <si>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</si>
  <si>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</si>
  <si>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</si>
  <si>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</si>
  <si>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</si>
  <si>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</si>
  <si>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</si>
  <si>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</si>
  <si>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</si>
  <si>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</si>
  <si>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</si>
  <si>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</si>
  <si>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</si>
  <si>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</si>
  <si>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</si>
  <si>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</si>
  <si>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</si>
  <si>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</si>
  <si>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</si>
  <si>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</si>
  <si>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</si>
  <si>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</si>
  <si>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</si>
  <si>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</si>
  <si>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</si>
  <si>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</si>
  <si>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</si>
  <si>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</si>
  <si>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</si>
  <si>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</si>
  <si>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</si>
  <si>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</si>
  <si>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</si>
  <si>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</si>
  <si>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</si>
  <si>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</si>
  <si>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</si>
  <si>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</si>
  <si>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</si>
  <si>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</si>
  <si>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</si>
  <si>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</si>
  <si>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</si>
  <si>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</si>
  <si>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</si>
  <si>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</si>
  <si>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</si>
  <si>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</si>
  <si>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</si>
  <si>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</si>
  <si>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</si>
  <si>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</si>
  <si>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</si>
  <si>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</si>
  <si>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</si>
  <si>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</si>
  <si>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</si>
  <si>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</si>
  <si>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</si>
  <si>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</si>
  <si>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</si>
  <si>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</si>
  <si>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</si>
  <si>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</si>
  <si>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</si>
  <si>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</si>
  <si>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</si>
  <si>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</si>
  <si>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</si>
  <si>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</si>
  <si>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</si>
  <si>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</si>
  <si>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</si>
  <si>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</si>
  <si>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</si>
  <si>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</si>
  <si>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</si>
  <si>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</si>
  <si>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</si>
  <si>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</si>
  <si>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</si>
  <si>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</si>
  <si>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</si>
  <si>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</si>
  <si>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</si>
  <si>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</si>
  <si>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</si>
  <si>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</si>
  <si>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</si>
  <si>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</si>
  <si>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</si>
  <si>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</si>
  <si>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</si>
  <si>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</si>
  <si>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</si>
  <si>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</si>
  <si>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</si>
  <si>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</si>
  <si>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</si>
  <si>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</si>
  <si>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</si>
  <si>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</si>
  <si>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</si>
  <si>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</si>
  <si>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</si>
  <si>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</si>
  <si>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</si>
  <si>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</si>
  <si>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</si>
  <si>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</si>
  <si>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</si>
  <si>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</si>
  <si>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</si>
  <si>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</si>
  <si>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</si>
  <si>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</si>
  <si>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</si>
  <si>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</si>
  <si>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</si>
  <si>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</si>
  <si>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</si>
  <si>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</si>
  <si>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</si>
  <si>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</si>
  <si>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</si>
  <si>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</si>
  <si>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</si>
  <si>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</si>
  <si>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</si>
  <si>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</si>
  <si>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</si>
  <si>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</si>
  <si>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</si>
  <si>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</si>
  <si>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</si>
  <si>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</si>
  <si>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</si>
  <si>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</si>
  <si>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</si>
  <si>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</si>
  <si>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</si>
  <si>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</si>
  <si>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</si>
  <si>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</si>
  <si>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</si>
  <si>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</si>
  <si>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</si>
  <si>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</si>
  <si>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</si>
  <si>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</si>
  <si>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</si>
  <si>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</si>
  <si>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</si>
  <si>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</si>
  <si>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</si>
  <si>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</si>
  <si>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</si>
  <si>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</si>
  <si>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</si>
  <si>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</si>
  <si>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</si>
  <si>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</si>
  <si>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</si>
  <si>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</si>
  <si>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</si>
  <si>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</si>
  <si>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</si>
  <si>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</si>
  <si>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</si>
  <si>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</si>
  <si>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</si>
  <si>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</si>
  <si>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</si>
  <si>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</si>
  <si>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</si>
  <si>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</si>
  <si>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</si>
  <si>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</si>
  <si>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</si>
  <si>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</si>
  <si>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</si>
  <si>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</si>
  <si>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</si>
  <si>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</si>
  <si>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</si>
  <si>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</si>
  <si>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</si>
  <si>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</si>
  <si>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</si>
  <si>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</si>
  <si>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</si>
  <si>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</si>
  <si>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</si>
  <si>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</si>
  <si>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</si>
  <si>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</si>
  <si>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</si>
  <si>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</si>
  <si>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</si>
  <si>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</si>
  <si>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</si>
  <si>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</si>
  <si>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</si>
  <si>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</si>
  <si>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</si>
  <si>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</si>
  <si>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</si>
  <si>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</si>
  <si>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</si>
  <si>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</si>
  <si>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</si>
  <si>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</si>
  <si>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</si>
  <si>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</si>
  <si>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</si>
  <si>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</si>
  <si>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</si>
  <si>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</si>
  <si>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</si>
  <si>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</si>
  <si>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</si>
  <si>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</si>
  <si>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</si>
  <si>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</si>
  <si>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</si>
  <si>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</si>
  <si>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</si>
  <si>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</si>
  <si>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</si>
  <si>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</si>
  <si>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</si>
  <si>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</si>
  <si>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</si>
  <si>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</si>
  <si>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</si>
  <si>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</si>
  <si>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</si>
  <si>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</si>
  <si>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</si>
  <si>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</si>
  <si>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</si>
  <si>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</si>
  <si>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</si>
  <si>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</si>
  <si>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</si>
  <si>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</si>
  <si>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</si>
  <si>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</si>
  <si>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</si>
  <si>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</si>
  <si>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</si>
  <si>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</si>
  <si>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</si>
  <si>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</si>
  <si>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</si>
  <si>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</si>
  <si>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</si>
  <si>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</si>
  <si>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</si>
  <si>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</si>
  <si>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</si>
  <si>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</si>
  <si>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</si>
  <si>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</si>
  <si>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</si>
  <si>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</si>
  <si>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</si>
  <si>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</si>
  <si>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</si>
  <si>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</si>
  <si>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</si>
  <si>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</si>
  <si>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</si>
  <si>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</si>
  <si>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</si>
  <si>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</si>
  <si>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</si>
  <si>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</si>
  <si>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</si>
  <si>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</si>
  <si>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</si>
  <si>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</si>
  <si>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</si>
  <si>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</si>
  <si>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</si>
  <si>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</si>
  <si>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</si>
  <si>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</si>
  <si>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</si>
  <si>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</si>
  <si>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</si>
  <si>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</si>
  <si>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</si>
  <si>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</si>
  <si>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</si>
  <si>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</si>
  <si>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</si>
  <si>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</si>
  <si>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</si>
  <si>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</si>
  <si>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</si>
  <si>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</si>
  <si>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</si>
  <si>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</si>
  <si>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</si>
  <si>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</si>
  <si>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</si>
  <si>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</si>
  <si>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</si>
  <si>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</si>
  <si>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</si>
  <si>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</si>
  <si>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</si>
  <si>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</si>
  <si>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</si>
  <si>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</si>
  <si>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</si>
  <si>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</si>
  <si>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</si>
  <si>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</si>
  <si>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</si>
  <si>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</si>
  <si>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</si>
  <si>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</si>
  <si>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</si>
  <si>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</si>
  <si>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</si>
  <si>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</si>
  <si>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</si>
  <si>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</si>
  <si>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</si>
  <si>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</si>
  <si>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</si>
  <si>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</si>
  <si>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</si>
  <si>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</si>
  <si>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</si>
  <si>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</si>
  <si>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</si>
  <si>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</si>
  <si>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</si>
  <si>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</si>
  <si>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</si>
  <si>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</si>
  <si>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</si>
  <si>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</si>
  <si>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</si>
  <si>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</si>
  <si>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</si>
  <si>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</si>
  <si>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</si>
  <si>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</si>
  <si>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</si>
  <si>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</si>
  <si>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</si>
  <si>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</si>
  <si>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</si>
  <si>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</si>
  <si>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</si>
  <si>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</si>
  <si>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</si>
  <si>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</si>
  <si>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</si>
  <si>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</si>
  <si>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</si>
  <si>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</si>
  <si>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</si>
  <si>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</si>
  <si>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</si>
  <si>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</si>
  <si>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</si>
  <si>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</si>
  <si>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</si>
  <si>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</si>
  <si>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</si>
  <si>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</si>
  <si>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</si>
  <si>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</si>
  <si>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</si>
  <si>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</si>
  <si>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</si>
  <si>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</si>
  <si>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</si>
  <si>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</si>
  <si>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</si>
  <si>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</si>
  <si>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</si>
  <si>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</si>
  <si>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</si>
  <si>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</si>
  <si>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</si>
  <si>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</si>
  <si>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</si>
  <si>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</si>
  <si>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</si>
  <si>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</si>
  <si>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</si>
  <si>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</si>
  <si>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</si>
  <si>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</si>
  <si>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</si>
  <si>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</si>
  <si>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</si>
  <si>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</si>
  <si>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</si>
  <si>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</si>
  <si>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</si>
  <si>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</si>
  <si>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</si>
  <si>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</si>
  <si>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</si>
  <si>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</si>
  <si>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</si>
  <si>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</si>
  <si>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</si>
  <si>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</si>
  <si>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</si>
  <si>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</si>
  <si>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</si>
  <si>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</si>
  <si>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</si>
  <si>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</si>
  <si>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</si>
  <si>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</si>
  <si>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</si>
  <si>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</si>
  <si>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</si>
  <si>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</si>
  <si>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</si>
  <si>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</si>
  <si>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</si>
  <si>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</si>
  <si>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</si>
  <si>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</si>
  <si>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</si>
  <si>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</si>
  <si>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</si>
  <si>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</si>
  <si>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</si>
  <si>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</si>
  <si>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</si>
  <si>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</si>
  <si>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</si>
  <si>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</si>
  <si>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</si>
  <si>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</si>
  <si>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</si>
  <si>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</si>
  <si>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</si>
  <si>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</si>
  <si>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</si>
  <si>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</si>
  <si>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</si>
  <si>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</si>
  <si>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</si>
  <si>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</si>
  <si>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</si>
  <si>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</si>
  <si>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</si>
  <si>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</si>
  <si>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</si>
  <si>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</si>
  <si>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</si>
  <si>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</si>
  <si>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</si>
  <si>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</si>
  <si>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</si>
  <si>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</si>
  <si>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</si>
  <si>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</si>
  <si>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</si>
  <si>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</si>
  <si>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</si>
  <si>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</si>
  <si>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</si>
  <si>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</si>
  <si>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</si>
  <si>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</si>
  <si>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</si>
  <si>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</si>
  <si>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</si>
  <si>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</si>
  <si>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</si>
  <si>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</si>
  <si>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</si>
  <si>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</si>
  <si>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</si>
  <si>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</si>
  <si>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</si>
  <si>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</si>
  <si>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</si>
  <si>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</si>
  <si>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</si>
  <si>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</si>
  <si>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</si>
  <si>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</si>
  <si>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</si>
  <si>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</si>
  <si>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</si>
  <si>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</si>
  <si>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</si>
  <si>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</si>
  <si>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</si>
  <si>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</si>
  <si>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</si>
  <si>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</si>
  <si>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</si>
  <si>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</si>
  <si>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</si>
  <si>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</si>
  <si>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</si>
  <si>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</si>
  <si>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</si>
  <si>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</si>
  <si>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</si>
  <si>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</si>
  <si>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</si>
  <si>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</si>
  <si>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</si>
  <si>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</si>
  <si>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</si>
  <si>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</si>
  <si>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</si>
  <si>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</si>
  <si>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</si>
  <si>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</si>
  <si>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</si>
  <si>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</si>
  <si>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</si>
  <si>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</si>
  <si>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</si>
  <si>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</si>
  <si>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</si>
  <si>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</si>
  <si>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</si>
  <si>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</si>
  <si>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</si>
  <si>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</si>
  <si>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</si>
  <si>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</si>
  <si>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</si>
  <si>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</si>
  <si>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</si>
  <si>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</si>
  <si>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</si>
  <si>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</si>
  <si>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</si>
  <si>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</si>
  <si>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</si>
  <si>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</si>
  <si>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</si>
  <si>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</si>
  <si>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</si>
  <si>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</si>
  <si>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</si>
  <si>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</si>
  <si>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</si>
  <si>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</si>
  <si>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</si>
  <si>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</si>
  <si>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</si>
  <si>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</si>
  <si>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</si>
  <si>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</si>
  <si>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</si>
  <si>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</si>
  <si>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</si>
  <si>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</si>
  <si>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</si>
  <si>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</si>
  <si>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</si>
  <si>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</si>
  <si>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</si>
  <si>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</si>
  <si>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</si>
  <si>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</si>
  <si>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</si>
  <si>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</si>
  <si>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</si>
  <si>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</si>
  <si>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</si>
  <si>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</si>
  <si>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</si>
  <si>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</si>
  <si>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</si>
  <si>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</si>
  <si>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</si>
  <si>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</si>
  <si>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</si>
  <si>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</si>
  <si>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</si>
  <si>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</si>
  <si>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</si>
  <si>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</si>
  <si>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</si>
  <si>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</si>
  <si>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</si>
  <si>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</si>
  <si>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</si>
  <si>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</si>
  <si>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</si>
  <si>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</si>
  <si>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</si>
  <si>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</si>
  <si>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</si>
  <si>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</si>
  <si>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</si>
  <si>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</si>
  <si>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</si>
  <si>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</si>
  <si>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</si>
  <si>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</si>
  <si>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</si>
  <si>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</si>
  <si>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</si>
  <si>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</si>
  <si>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</si>
  <si>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</si>
  <si>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</si>
  <si>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</si>
  <si>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</si>
  <si>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</si>
  <si>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</si>
  <si>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</si>
  <si>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</si>
  <si>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</si>
  <si>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</si>
  <si>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</si>
  <si>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</si>
  <si>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</si>
  <si>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</si>
  <si>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</si>
  <si>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</si>
  <si>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</si>
  <si>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</si>
  <si>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</si>
  <si>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</si>
  <si>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</si>
  <si>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</si>
  <si>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</si>
  <si>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</si>
  <si>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</si>
  <si>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</si>
  <si>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</si>
  <si>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</si>
  <si>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</si>
  <si>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</si>
  <si>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</si>
  <si>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</si>
  <si>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</si>
  <si>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</si>
  <si>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</si>
  <si>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</si>
  <si>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</si>
  <si>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</si>
  <si>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</si>
  <si>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</si>
  <si>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</si>
  <si>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</si>
  <si>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</si>
  <si>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</si>
  <si>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</si>
  <si>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</si>
  <si>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</si>
  <si>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</si>
  <si>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</si>
  <si>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</si>
  <si>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</si>
  <si>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</si>
  <si>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</si>
  <si>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</si>
  <si>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</si>
  <si>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</si>
  <si>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</si>
  <si>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</si>
  <si>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</si>
  <si>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</si>
  <si>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</si>
  <si>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</si>
  <si>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</si>
  <si>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</si>
  <si>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</si>
  <si>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</si>
  <si>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</si>
  <si>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</si>
  <si>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</si>
  <si>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</si>
  <si>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</si>
  <si>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</si>
  <si>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</si>
  <si>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</si>
  <si>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</si>
  <si>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</si>
  <si>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</si>
  <si>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</si>
  <si>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</si>
  <si>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</si>
  <si>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</si>
  <si>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</si>
  <si>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</si>
  <si>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</si>
  <si>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</si>
  <si>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</si>
  <si>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</si>
  <si>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</si>
  <si>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</si>
  <si>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</si>
  <si>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</si>
  <si>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</si>
  <si>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</si>
  <si>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</si>
  <si>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</si>
  <si>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</si>
  <si>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</si>
  <si>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</si>
  <si>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</si>
  <si>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</si>
  <si>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</si>
  <si>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</si>
  <si>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</si>
  <si>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</si>
  <si>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</si>
  <si>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</si>
  <si>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</si>
  <si>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</si>
  <si>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</si>
  <si>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</si>
  <si>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</si>
  <si>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</si>
  <si>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</si>
  <si>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</si>
  <si>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</si>
  <si>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</si>
  <si>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</si>
  <si>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</si>
  <si>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</si>
  <si>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</si>
  <si>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</si>
  <si>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</si>
  <si>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</si>
  <si>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</si>
  <si>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</si>
  <si>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</si>
  <si>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</si>
  <si>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</si>
  <si>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</si>
  <si>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</si>
  <si>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</si>
  <si>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</si>
  <si>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</si>
  <si>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</si>
  <si>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</si>
  <si>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</si>
  <si>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</si>
  <si>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</si>
  <si>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</si>
  <si>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</si>
  <si>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</si>
  <si>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</si>
  <si>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</si>
  <si>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</si>
  <si>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</si>
  <si>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</si>
  <si>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</si>
  <si>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</si>
  <si>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</si>
  <si>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</si>
  <si>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</si>
  <si>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</si>
  <si>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</si>
  <si>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</si>
  <si>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</si>
  <si>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</si>
  <si>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</si>
  <si>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</si>
  <si>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</si>
  <si>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</si>
  <si>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</si>
  <si>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</si>
  <si>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</si>
  <si>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</si>
  <si>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</si>
  <si>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</si>
  <si>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</si>
  <si>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</si>
  <si>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</si>
  <si>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</si>
  <si>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</si>
  <si>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</si>
  <si>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</si>
  <si>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</si>
  <si>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</si>
  <si>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</si>
  <si>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</si>
  <si>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</si>
  <si>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</si>
  <si>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</si>
  <si>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</si>
  <si>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</si>
  <si>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</si>
  <si>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</si>
  <si>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</si>
  <si>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</si>
  <si>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</si>
  <si>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</si>
  <si>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</si>
  <si>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</si>
  <si>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</si>
  <si>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</si>
  <si>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</si>
  <si>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</si>
  <si>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</si>
  <si>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</si>
  <si>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</si>
  <si>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</si>
  <si>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</si>
  <si>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</si>
  <si>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</si>
  <si>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</si>
  <si>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</si>
  <si>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</si>
  <si>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</si>
  <si>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</si>
  <si>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</si>
  <si>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</si>
  <si>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</si>
  <si>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</si>
  <si>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</si>
  <si>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</si>
  <si>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</si>
  <si>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</si>
  <si>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</si>
  <si>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</si>
  <si>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</si>
  <si>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</si>
  <si>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</si>
  <si>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</si>
  <si>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</si>
  <si>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</si>
  <si>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</si>
  <si>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</si>
  <si>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</si>
  <si>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</si>
  <si>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</si>
  <si>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</si>
  <si>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</si>
  <si>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</si>
  <si>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</si>
  <si>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</si>
  <si>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</si>
  <si>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</si>
  <si>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</si>
  <si>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</si>
  <si>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</si>
  <si>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</si>
  <si>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</si>
  <si>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</si>
  <si>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</si>
  <si>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</si>
  <si>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</si>
  <si>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</si>
  <si>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</si>
  <si>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</si>
  <si>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</si>
  <si>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</si>
  <si>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</si>
  <si>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</si>
  <si>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</si>
  <si>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</si>
  <si>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</si>
  <si>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</si>
  <si>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</si>
  <si>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</si>
  <si>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</si>
  <si>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</si>
  <si>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</si>
  <si>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</si>
  <si>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</si>
  <si>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</si>
  <si>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</si>
  <si>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</si>
  <si>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</si>
  <si>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</si>
  <si>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</si>
  <si>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</si>
  <si>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</si>
  <si>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</si>
  <si>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</si>
  <si>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</si>
  <si>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</si>
  <si>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</si>
  <si>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</si>
  <si>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</si>
  <si>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</si>
  <si>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</si>
  <si>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</si>
  <si>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</si>
  <si>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</si>
  <si>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</si>
  <si>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</si>
  <si>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</si>
  <si>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</si>
  <si>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</si>
  <si>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</si>
  <si>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</si>
  <si>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</si>
  <si>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</si>
  <si>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</si>
  <si>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</si>
  <si>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</si>
  <si>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</si>
  <si>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</si>
  <si>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</si>
  <si>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</si>
  <si>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</si>
  <si>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</si>
  <si>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</si>
  <si>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</si>
  <si>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</si>
  <si>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</si>
  <si>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</si>
  <si>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</si>
  <si>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</si>
  <si>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</si>
  <si>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</si>
  <si>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</si>
  <si>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</si>
  <si>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</si>
  <si>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</si>
  <si>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</si>
  <si>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</si>
  <si>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</si>
  <si>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</si>
  <si>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</si>
  <si>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</si>
  <si>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</si>
  <si>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</si>
  <si>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</si>
  <si>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</si>
  <si>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</si>
  <si>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</si>
  <si>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</si>
  <si>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</si>
  <si>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</si>
  <si>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</si>
  <si>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</si>
  <si>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</si>
  <si>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</si>
  <si>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</si>
  <si>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</si>
  <si>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</si>
  <si>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</si>
  <si>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</si>
  <si>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</si>
  <si>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</si>
  <si>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</si>
  <si>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</si>
  <si>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</si>
  <si>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</si>
  <si>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</si>
  <si>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</si>
  <si>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</si>
  <si>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</si>
  <si>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</si>
  <si>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</si>
  <si>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</si>
  <si>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</si>
  <si>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</si>
  <si>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</si>
  <si>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</si>
  <si>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</si>
  <si>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</si>
  <si>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</si>
  <si>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</si>
  <si>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</si>
  <si>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</si>
  <si>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</si>
  <si>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</si>
  <si>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</si>
  <si>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</si>
  <si>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</si>
  <si>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</si>
  <si>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</si>
  <si>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</si>
  <si>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</si>
  <si>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</si>
  <si>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</si>
  <si>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</si>
  <si>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</si>
  <si>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</si>
  <si>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</si>
  <si>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</si>
  <si>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</si>
  <si>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</si>
  <si>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</si>
  <si>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</si>
  <si>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</si>
  <si>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</si>
  <si>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</si>
  <si>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</si>
  <si>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</si>
  <si>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</si>
  <si>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</si>
  <si>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</si>
  <si>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</si>
  <si>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</si>
  <si>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</si>
  <si>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</si>
  <si>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</si>
  <si>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</si>
  <si>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</si>
  <si>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</si>
  <si>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</si>
  <si>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</si>
  <si>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</si>
  <si>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</si>
  <si>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</si>
  <si>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</si>
  <si>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</si>
  <si>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</si>
  <si>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</si>
  <si>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</si>
  <si>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</si>
  <si>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</si>
  <si>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</si>
  <si>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</si>
  <si>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</si>
  <si>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</si>
  <si>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</si>
  <si>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</si>
  <si>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</si>
  <si>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</si>
  <si>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</si>
  <si>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</si>
  <si>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</si>
  <si>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</si>
  <si>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</si>
  <si>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</si>
  <si>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</si>
  <si>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</si>
  <si>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</si>
  <si>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</si>
  <si>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</si>
  <si>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</si>
  <si>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</si>
  <si>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</si>
  <si>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</si>
  <si>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</si>
  <si>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</si>
  <si>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</si>
  <si>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</si>
  <si>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</si>
  <si>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</si>
  <si>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</si>
  <si>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</si>
  <si>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</si>
  <si>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</si>
  <si>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</si>
  <si>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</si>
  <si>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</si>
  <si>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</si>
  <si>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</si>
  <si>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</si>
  <si>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</si>
  <si>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</si>
  <si>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</si>
  <si>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</si>
  <si>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</si>
  <si>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</si>
  <si>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</si>
  <si>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</si>
  <si>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</si>
  <si>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</si>
  <si>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</si>
  <si>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</si>
  <si>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</si>
  <si>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</si>
  <si>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</si>
  <si>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</si>
  <si>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</si>
  <si>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</si>
  <si>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</si>
  <si>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</si>
  <si>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</si>
  <si>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</si>
  <si>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</si>
  <si>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</si>
  <si>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</si>
  <si>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</si>
  <si>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</si>
  <si>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</si>
  <si>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</si>
  <si>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</si>
  <si>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</si>
  <si>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</si>
  <si>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</si>
  <si>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</si>
  <si>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</si>
  <si>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</si>
  <si>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</si>
  <si>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</si>
  <si>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</si>
  <si>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</si>
  <si>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</si>
  <si>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</si>
  <si>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</si>
  <si>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</si>
  <si>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</si>
  <si>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</si>
  <si>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</si>
  <si>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</si>
  <si>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</si>
  <si>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</si>
  <si>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</si>
  <si>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</si>
  <si>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</si>
  <si>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</si>
  <si>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</si>
  <si>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</si>
  <si>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</si>
  <si>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</si>
  <si>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</si>
  <si>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</si>
  <si>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</si>
  <si>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</si>
  <si>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</si>
  <si>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</si>
  <si>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</si>
  <si>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</si>
  <si>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</si>
  <si>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</si>
  <si>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</si>
  <si>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</si>
  <si>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</si>
  <si>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</si>
  <si>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</si>
  <si>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</si>
  <si>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</si>
  <si>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</si>
  <si>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</si>
  <si>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</si>
  <si>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</si>
  <si>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</si>
  <si>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</si>
  <si>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</si>
  <si>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</si>
  <si>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</si>
  <si>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</si>
  <si>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</si>
  <si>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</si>
  <si>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</si>
  <si>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</si>
  <si>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</si>
  <si>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</si>
  <si>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</si>
  <si>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</si>
  <si>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</si>
  <si>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</si>
  <si>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</si>
  <si>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</si>
  <si>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</si>
  <si>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</si>
  <si>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</si>
  <si>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</si>
  <si>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</si>
  <si>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</si>
  <si>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</si>
  <si>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</si>
  <si>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</si>
  <si>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</si>
  <si>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</si>
  <si>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</si>
  <si>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</si>
  <si>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</si>
  <si>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</si>
  <si>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</si>
  <si>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</si>
  <si>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</si>
  <si>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</si>
  <si>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</si>
  <si>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</si>
  <si>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</si>
  <si>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</si>
  <si>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</si>
  <si>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</si>
  <si>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</si>
  <si>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</si>
  <si>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</si>
  <si>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</si>
  <si>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</si>
  <si>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</si>
  <si>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</si>
  <si>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</si>
  <si>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</si>
  <si>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</si>
  <si>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</si>
  <si>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</si>
  <si>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</si>
  <si>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</si>
  <si>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</si>
  <si>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</si>
  <si>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</si>
  <si>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</si>
  <si>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</si>
  <si>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</si>
  <si>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</si>
  <si>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</si>
  <si>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</si>
  <si>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</si>
  <si>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</si>
  <si>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</si>
  <si>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</si>
  <si>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</si>
  <si>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</si>
  <si>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</si>
  <si>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</si>
  <si>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</si>
  <si>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</si>
  <si>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</si>
  <si>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</si>
  <si>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</si>
  <si>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</si>
  <si>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</si>
  <si>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</si>
  <si>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</si>
  <si>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</si>
  <si>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</si>
  <si>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</si>
  <si>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</si>
  <si>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</si>
  <si>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</si>
  <si>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</si>
  <si>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</si>
  <si>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</si>
  <si>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</si>
  <si>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</si>
  <si>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</si>
  <si>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</si>
  <si>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</si>
  <si>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</si>
  <si>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</si>
  <si>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</si>
  <si>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</si>
  <si>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</si>
  <si>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</si>
  <si>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</si>
  <si>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</si>
  <si>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</si>
  <si>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</si>
  <si>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</si>
  <si>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</si>
  <si>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</si>
  <si>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</si>
  <si>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</si>
  <si>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</si>
  <si>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</si>
  <si>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</si>
  <si>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</si>
  <si>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</si>
  <si>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</si>
  <si>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</si>
  <si>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</si>
  <si>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</si>
  <si>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</si>
  <si>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</si>
  <si>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</si>
  <si>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</si>
  <si>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</si>
  <si>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</si>
  <si>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</si>
  <si>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</si>
  <si>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</si>
  <si>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</si>
  <si>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</si>
  <si>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</si>
  <si>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</si>
  <si>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</si>
  <si>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</si>
  <si>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</si>
  <si>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</si>
  <si>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</si>
  <si>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</si>
  <si>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</si>
  <si>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</si>
  <si>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</si>
  <si>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</si>
  <si>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</si>
  <si>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</si>
  <si>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</si>
  <si>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</si>
  <si>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</si>
  <si>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</si>
  <si>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</si>
  <si>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</si>
  <si>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</si>
  <si>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</si>
  <si>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</si>
  <si>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</si>
  <si>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</si>
  <si>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</si>
  <si>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</si>
  <si>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</si>
  <si>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</si>
  <si>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</si>
  <si>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</si>
  <si>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</si>
  <si>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</si>
  <si>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</si>
  <si>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</si>
  <si>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</si>
  <si>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</si>
  <si>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</si>
  <si>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</si>
  <si>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</si>
  <si>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</si>
  <si>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</si>
  <si>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</si>
  <si>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</si>
  <si>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</si>
  <si>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</si>
  <si>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</si>
  <si>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</si>
  <si>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</si>
  <si>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</si>
  <si>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</si>
  <si>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</si>
  <si>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</si>
  <si>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</si>
  <si>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</si>
  <si>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</si>
  <si>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</si>
  <si>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</si>
  <si>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</si>
  <si>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</si>
  <si>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</si>
  <si>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</si>
  <si>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</si>
  <si>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</si>
  <si>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</si>
  <si>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</si>
  <si>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</si>
  <si>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</si>
  <si>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</si>
  <si>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</si>
  <si>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</si>
  <si>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</si>
  <si>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</si>
  <si>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</si>
  <si>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</si>
  <si>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</si>
  <si>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</si>
  <si>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</si>
  <si>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</si>
  <si>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</si>
  <si>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</si>
  <si>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</si>
  <si>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</si>
  <si>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</si>
  <si>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</si>
  <si>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</si>
  <si>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</si>
  <si>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</si>
  <si>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</si>
  <si>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</si>
  <si>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</si>
  <si>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</si>
  <si>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</si>
  <si>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</si>
  <si>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</si>
  <si>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</si>
  <si>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</si>
  <si>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</si>
  <si>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</si>
  <si>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</si>
  <si>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</si>
  <si>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</si>
  <si>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</si>
  <si>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</si>
  <si>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</si>
  <si>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</si>
  <si>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</si>
  <si>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</si>
  <si>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</si>
  <si>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</si>
  <si>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</si>
  <si>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</si>
  <si>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</si>
  <si>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</si>
  <si>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</si>
  <si>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</si>
  <si>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</si>
  <si>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</si>
  <si>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</si>
  <si>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</si>
  <si>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</si>
  <si>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</si>
  <si>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</si>
  <si>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</si>
  <si>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</si>
  <si>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</si>
  <si>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</si>
  <si>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</si>
  <si>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</si>
  <si>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</si>
  <si>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</si>
  <si>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</si>
  <si>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</si>
  <si>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</si>
  <si>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</si>
  <si>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</si>
  <si>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</si>
  <si>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</si>
  <si>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</si>
  <si>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</si>
  <si>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</si>
  <si>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</si>
  <si>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</si>
  <si>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</si>
  <si>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</si>
  <si>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</si>
  <si>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</si>
  <si>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</si>
  <si>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</si>
  <si>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</si>
  <si>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</si>
  <si>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</si>
  <si>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</si>
  <si>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</si>
  <si>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</si>
  <si>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</si>
  <si>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</si>
  <si>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</si>
  <si>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</si>
  <si>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</si>
  <si>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</si>
  <si>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</si>
  <si>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</si>
  <si>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</si>
  <si>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</si>
  <si>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</si>
  <si>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</si>
  <si>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</si>
  <si>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</si>
  <si>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</si>
  <si>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</si>
  <si>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</si>
  <si>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</si>
  <si>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</si>
  <si>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</si>
  <si>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</si>
  <si>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</si>
  <si>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</si>
  <si>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</si>
  <si>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</si>
  <si>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</si>
  <si>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</si>
  <si>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</si>
  <si>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</si>
  <si>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</si>
  <si>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</si>
  <si>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</si>
  <si>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</si>
  <si>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</si>
  <si>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</si>
  <si>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</si>
  <si>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</si>
  <si>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</si>
  <si>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</si>
  <si>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</si>
  <si>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</si>
  <si>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</si>
  <si>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</si>
  <si>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</si>
  <si>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</si>
  <si>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</si>
  <si>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</si>
  <si>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</si>
  <si>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</si>
  <si>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</si>
  <si>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</si>
  <si>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</si>
  <si>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</si>
  <si>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</si>
  <si>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</si>
  <si>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</si>
  <si>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</si>
  <si>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</si>
  <si>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</si>
  <si>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</si>
  <si>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</si>
  <si>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</si>
  <si>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</si>
  <si>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</si>
  <si>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</si>
  <si>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</si>
  <si>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</si>
  <si>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</si>
  <si>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</si>
  <si>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</si>
  <si>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</si>
  <si>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</si>
  <si>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</si>
  <si>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</si>
  <si>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</si>
  <si>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</si>
  <si>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</si>
  <si>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</si>
  <si>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</si>
  <si>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</si>
  <si>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</si>
  <si>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</si>
  <si>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</si>
  <si>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</si>
  <si>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</si>
  <si>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</si>
  <si>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</si>
  <si>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</si>
  <si>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</si>
  <si>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</si>
  <si>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</si>
  <si>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</si>
  <si>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</si>
  <si>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</si>
  <si>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</si>
  <si>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</si>
  <si>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</si>
  <si>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</si>
  <si>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</si>
  <si>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</si>
  <si>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</si>
  <si>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</si>
  <si>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</si>
  <si>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</si>
  <si>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</si>
  <si>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</si>
  <si>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</si>
  <si>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</si>
  <si>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</si>
  <si>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</si>
  <si>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</si>
  <si>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</si>
  <si>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</si>
  <si>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</si>
  <si>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</si>
  <si>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</si>
  <si>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</si>
  <si>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</si>
  <si>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</si>
  <si>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</si>
  <si>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</si>
  <si>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</si>
  <si>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</si>
  <si>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</si>
  <si>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</si>
  <si>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</si>
  <si>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</si>
  <si>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</si>
  <si>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</si>
  <si>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</si>
  <si>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</si>
  <si>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</si>
  <si>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</si>
  <si>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</si>
  <si>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</si>
  <si>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</si>
  <si>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</si>
  <si>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</si>
  <si>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</si>
  <si>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</si>
  <si>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</si>
  <si>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</si>
  <si>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</si>
  <si>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</si>
  <si>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</si>
  <si>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</si>
  <si>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</si>
  <si>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</si>
  <si>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</si>
  <si>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</si>
  <si>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</si>
  <si>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</si>
  <si>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</si>
  <si>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</si>
  <si>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</si>
  <si>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</si>
  <si>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</si>
  <si>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</si>
  <si>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</si>
  <si>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</si>
  <si>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</si>
  <si>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</si>
  <si>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</si>
  <si>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</si>
  <si>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</si>
  <si>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</si>
  <si>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</si>
  <si>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</si>
  <si>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</si>
  <si>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</si>
  <si>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</si>
  <si>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</si>
  <si>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</si>
  <si>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</si>
  <si>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</si>
  <si>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</si>
  <si>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</si>
  <si>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</si>
  <si>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</si>
  <si>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</si>
  <si>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</si>
  <si>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</si>
  <si>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</si>
  <si>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</si>
  <si>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</si>
  <si>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</si>
  <si>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</si>
  <si>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</si>
  <si>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</si>
  <si>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</si>
  <si>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</si>
  <si>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</si>
  <si>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</si>
  <si>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</si>
  <si>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</si>
  <si>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</si>
  <si>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</si>
  <si>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</si>
  <si>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</si>
  <si>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</si>
  <si>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</si>
  <si>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</si>
  <si>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</si>
  <si>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</si>
  <si>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</si>
  <si>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</si>
  <si>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</si>
  <si>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</si>
  <si>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</si>
  <si>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</si>
  <si>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</si>
  <si>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</si>
  <si>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</si>
  <si>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</si>
  <si>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</si>
  <si>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</si>
  <si>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</si>
  <si>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</si>
  <si>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</si>
  <si>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</si>
  <si>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</si>
  <si>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</si>
  <si>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</si>
  <si>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</si>
  <si>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</si>
  <si>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</si>
  <si>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</si>
  <si>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</si>
  <si>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</si>
  <si>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</si>
  <si>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</si>
  <si>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</si>
  <si>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</si>
  <si>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</si>
  <si>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</si>
  <si>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</si>
  <si>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</si>
  <si>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</si>
  <si>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</si>
  <si>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</si>
  <si>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</si>
  <si>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</si>
  <si>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</si>
  <si>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</si>
  <si>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</si>
  <si>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</si>
  <si>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</si>
  <si>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</si>
  <si>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</si>
  <si>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</si>
  <si>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</si>
  <si>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</si>
  <si>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</si>
  <si>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</si>
  <si>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</si>
  <si>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</si>
  <si>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</si>
  <si>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</si>
  <si>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</si>
  <si>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</si>
  <si>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</si>
  <si>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</si>
  <si>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</si>
  <si>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</si>
  <si>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</si>
  <si>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</si>
  <si>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</si>
  <si>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</si>
  <si>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</si>
  <si>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</si>
  <si>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</si>
  <si>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</si>
  <si>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</si>
  <si>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</si>
  <si>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</si>
  <si>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</si>
  <si>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</si>
  <si>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</si>
  <si>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</si>
  <si>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</si>
  <si>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</si>
  <si>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</si>
  <si>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</si>
  <si>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</si>
  <si>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</si>
  <si>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</si>
  <si>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</si>
  <si>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</si>
  <si>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</si>
  <si>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</si>
  <si>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</si>
  <si>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</si>
  <si>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</si>
  <si>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</si>
  <si>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</si>
  <si>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</si>
  <si>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</si>
  <si>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</si>
  <si>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</si>
  <si>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</si>
  <si>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</si>
  <si>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</si>
  <si>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</si>
  <si>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</si>
  <si>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</si>
  <si>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</si>
  <si>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</si>
  <si>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</si>
  <si>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</si>
  <si>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</si>
  <si>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</si>
  <si>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</si>
  <si>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</si>
  <si>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</si>
  <si>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</si>
  <si>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</si>
  <si>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</si>
  <si>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</si>
  <si>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</si>
  <si>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</si>
  <si>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</si>
  <si>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</si>
  <si>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</si>
  <si>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</si>
  <si>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</si>
  <si>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</si>
  <si>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</si>
  <si>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</si>
  <si>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</si>
  <si>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</si>
  <si>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</si>
  <si>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</si>
  <si>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</si>
  <si>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</si>
  <si>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</si>
  <si>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</si>
  <si>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</si>
  <si>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</si>
  <si>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</si>
  <si>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</si>
  <si>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</si>
  <si>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</si>
  <si>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</si>
  <si>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</si>
  <si>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</si>
  <si>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</si>
  <si>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</si>
  <si>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</si>
  <si>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</si>
  <si>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</si>
  <si>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</si>
  <si>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</si>
  <si>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</si>
  <si>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</si>
  <si>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</si>
  <si>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</si>
  <si>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</si>
  <si>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</si>
  <si>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</si>
  <si>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</si>
  <si>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</si>
  <si>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</si>
  <si>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</si>
  <si>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</si>
  <si>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</si>
  <si>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</si>
  <si>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</si>
  <si>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</si>
  <si>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</si>
  <si>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</si>
  <si>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</si>
  <si>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</si>
  <si>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</si>
  <si>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</si>
  <si>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</si>
  <si>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</si>
  <si>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</si>
  <si>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</si>
  <si>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</si>
  <si>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</si>
  <si>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</si>
  <si>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</si>
  <si>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</si>
  <si>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</si>
  <si>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</si>
  <si>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</si>
  <si>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</si>
  <si>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</si>
  <si>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</si>
  <si>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</si>
  <si>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</si>
  <si>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</si>
  <si>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</si>
  <si>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</si>
  <si>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</si>
  <si>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</si>
  <si>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</si>
  <si>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</si>
  <si>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</si>
  <si>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</si>
  <si>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</si>
  <si>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</si>
  <si>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</si>
  <si>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</si>
  <si>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</si>
  <si>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</si>
  <si>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</si>
  <si>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</si>
  <si>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</si>
  <si>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</si>
  <si>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</si>
  <si>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</si>
  <si>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</si>
  <si>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</si>
  <si>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</si>
  <si>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</si>
  <si>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</si>
  <si>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</si>
  <si>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</si>
  <si>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</si>
  <si>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</si>
  <si>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</si>
  <si>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</si>
  <si>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</si>
  <si>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</si>
  <si>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</si>
  <si>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</si>
  <si>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</si>
  <si>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</si>
  <si>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</si>
  <si>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</si>
  <si>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</si>
  <si>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</si>
  <si>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</si>
  <si>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</si>
  <si>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</si>
  <si>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</si>
  <si>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</si>
  <si>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</si>
  <si>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</si>
  <si>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</si>
  <si>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</si>
  <si>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</si>
  <si>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</si>
  <si>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</si>
  <si>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</si>
  <si>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</si>
  <si>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</si>
  <si>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</si>
  <si>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</si>
  <si>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</si>
  <si>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</si>
  <si>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</si>
  <si>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</si>
  <si>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</si>
  <si>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</si>
  <si>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</si>
  <si>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</si>
  <si>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</si>
  <si>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</si>
  <si>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</si>
  <si>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</si>
  <si>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</si>
  <si>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</si>
  <si>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</si>
  <si>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</si>
  <si>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</si>
  <si>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</si>
  <si>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</si>
  <si>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</si>
  <si>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</si>
  <si>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</si>
  <si>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</si>
  <si>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</si>
  <si>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</si>
  <si>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</si>
  <si>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</si>
  <si>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</si>
  <si>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</si>
  <si>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</si>
  <si>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</si>
  <si>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</si>
  <si>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</si>
  <si>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</si>
  <si>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</si>
  <si>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</si>
  <si>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</si>
  <si>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</si>
  <si>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</si>
  <si>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</si>
  <si>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</si>
  <si>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</si>
  <si>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</si>
  <si>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</si>
  <si>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</si>
  <si>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</si>
  <si>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</si>
  <si>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</si>
  <si>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</si>
  <si>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</si>
  <si>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</si>
  <si>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</si>
  <si>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</si>
  <si>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</si>
  <si>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</si>
  <si>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</si>
  <si>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</si>
  <si>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</si>
  <si>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</si>
  <si>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</si>
  <si>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</si>
  <si>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</si>
  <si>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</si>
  <si>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</si>
  <si>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</si>
  <si>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</si>
  <si>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</si>
  <si>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</si>
  <si>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</si>
  <si>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</si>
  <si>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</si>
  <si>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</si>
  <si>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</si>
  <si>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</si>
  <si>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</si>
  <si>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</si>
  <si>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</si>
  <si>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</si>
  <si>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</si>
  <si>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</si>
  <si>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</si>
  <si>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</si>
  <si>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</si>
  <si>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</si>
  <si>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</si>
  <si>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</si>
  <si>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</si>
  <si>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</si>
  <si>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</si>
  <si>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</si>
  <si>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</si>
  <si>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</si>
  <si>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</si>
  <si>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</si>
  <si>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</si>
  <si>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</si>
  <si>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</si>
  <si>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</si>
  <si>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</si>
  <si>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</si>
  <si>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</si>
  <si>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</si>
  <si>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</si>
  <si>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</si>
  <si>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</si>
  <si>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</si>
  <si>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</si>
  <si>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</si>
  <si>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</si>
  <si>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</si>
  <si>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</si>
  <si>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</si>
  <si>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</si>
  <si>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</si>
  <si>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</si>
  <si>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</si>
  <si>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</si>
  <si>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</si>
  <si>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</si>
  <si>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</si>
  <si>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</si>
  <si>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</si>
  <si>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</si>
  <si>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</si>
  <si>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</si>
  <si>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</si>
  <si>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</si>
  <si>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</si>
  <si>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</si>
  <si>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</si>
  <si>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</si>
  <si>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</si>
  <si>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</si>
  <si>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</si>
  <si>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</si>
  <si>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</si>
  <si>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</si>
  <si>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</si>
  <si>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</si>
  <si>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</si>
  <si>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</si>
  <si>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</si>
  <si>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</si>
  <si>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</si>
  <si>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</si>
  <si>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</si>
  <si>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</si>
  <si>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</si>
  <si>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</si>
  <si>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</si>
  <si>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</si>
  <si>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</si>
  <si>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</si>
  <si>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</si>
  <si>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</si>
  <si>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</si>
  <si>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</si>
  <si>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</si>
  <si>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</si>
  <si>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</si>
  <si>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</si>
  <si>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</si>
  <si>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</si>
  <si>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</si>
  <si>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</si>
  <si>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</si>
  <si>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</si>
  <si>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</si>
  <si>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</si>
  <si>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</si>
  <si>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</si>
  <si>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</si>
  <si>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</si>
  <si>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</si>
  <si>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</si>
  <si>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</si>
  <si>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</si>
  <si>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</si>
  <si>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</si>
  <si>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</si>
  <si>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</si>
  <si>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</si>
  <si>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</si>
  <si>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</si>
  <si>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</si>
  <si>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</si>
  <si>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</si>
  <si>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</si>
  <si>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</si>
  <si>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</si>
  <si>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</si>
  <si>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</si>
  <si>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</si>
  <si>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</si>
  <si>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</si>
  <si>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</si>
  <si>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</si>
  <si>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</si>
  <si>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</si>
  <si>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</si>
  <si>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</si>
  <si>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</si>
  <si>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</si>
  <si>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</si>
  <si>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</si>
  <si>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</si>
  <si>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</si>
  <si>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</si>
  <si>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</si>
  <si>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</si>
  <si>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</si>
  <si>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</si>
  <si>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</si>
  <si>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</si>
  <si>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</si>
  <si>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</si>
  <si>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</si>
  <si>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</si>
  <si>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</si>
  <si>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</si>
  <si>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</si>
  <si>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</si>
  <si>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</si>
  <si>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</si>
  <si>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</si>
  <si>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</si>
  <si>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</si>
  <si>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</si>
  <si>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</si>
  <si>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</si>
  <si>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</si>
  <si>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</si>
  <si>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</si>
  <si>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</si>
  <si>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</si>
  <si>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</si>
  <si>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</si>
  <si>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</si>
  <si>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</si>
  <si>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</si>
  <si>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</si>
  <si>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</si>
  <si>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</si>
  <si>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</si>
  <si>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</si>
  <si>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</si>
  <si>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</si>
  <si>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</si>
  <si>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</si>
  <si>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</si>
  <si>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</si>
  <si>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</si>
  <si>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</si>
  <si>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</si>
  <si>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</si>
  <si>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</si>
  <si>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</si>
  <si>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</si>
  <si>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</si>
  <si>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</si>
  <si>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</si>
  <si>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</si>
  <si>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</si>
  <si>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</si>
  <si>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</si>
  <si>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</si>
  <si>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</si>
  <si>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</si>
  <si>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</si>
  <si>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</si>
  <si>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</si>
  <si>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</si>
  <si>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</si>
  <si>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</si>
  <si>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</si>
  <si>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</si>
  <si>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</si>
  <si>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</si>
  <si>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</si>
  <si>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</si>
  <si>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</si>
  <si>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</si>
  <si>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</si>
  <si>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</si>
  <si>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</si>
  <si>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</si>
  <si>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</si>
  <si>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</si>
  <si>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</si>
  <si>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</si>
  <si>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</si>
  <si>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</si>
  <si>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</si>
  <si>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</si>
  <si>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</si>
  <si>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</si>
  <si>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</si>
  <si>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</si>
  <si>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</si>
  <si>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</si>
  <si>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</si>
  <si>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</si>
  <si>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</si>
  <si>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</si>
  <si>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</si>
  <si>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</si>
  <si>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</si>
  <si>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</si>
  <si>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</si>
  <si>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</si>
  <si>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</si>
  <si>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</si>
  <si>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</si>
  <si>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</si>
  <si>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</si>
  <si>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</si>
  <si>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</si>
  <si>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</si>
  <si>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</si>
  <si>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</si>
  <si>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</si>
  <si>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</si>
  <si>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</si>
  <si>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</si>
  <si>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</si>
  <si>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</si>
  <si>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</si>
  <si>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</si>
  <si>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</si>
  <si>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</si>
  <si>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</si>
  <si>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</si>
  <si>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</si>
  <si>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</si>
  <si>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</si>
  <si>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</si>
  <si>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</si>
  <si>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</si>
  <si>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</si>
  <si>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</si>
  <si>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</si>
  <si>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</si>
  <si>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</si>
  <si>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</si>
  <si>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</si>
  <si>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</si>
  <si>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</si>
  <si>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</si>
  <si>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</si>
  <si>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</si>
  <si>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</si>
  <si>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</si>
  <si>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</si>
  <si>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</si>
  <si>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</si>
  <si>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</si>
  <si>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</si>
  <si>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</si>
  <si>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</si>
  <si>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</si>
  <si>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</si>
  <si>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</si>
  <si>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</si>
  <si>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</si>
  <si>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</si>
  <si>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</si>
  <si>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</si>
  <si>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</si>
  <si>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</si>
  <si>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</si>
  <si>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</si>
  <si>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</si>
  <si>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</si>
  <si>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</si>
  <si>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</si>
  <si>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</si>
  <si>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</si>
  <si>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</si>
  <si>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</si>
  <si>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</si>
  <si>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</si>
  <si>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</si>
  <si>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</si>
  <si>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</si>
  <si>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</si>
  <si>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</si>
  <si>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</si>
  <si>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</si>
  <si>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</si>
  <si>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</si>
  <si>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</si>
  <si>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</si>
  <si>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</si>
  <si>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</si>
  <si>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</si>
  <si>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</si>
  <si>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</si>
  <si>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</si>
  <si>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</si>
  <si>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</si>
  <si>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</si>
  <si>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</si>
  <si>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</si>
  <si>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</si>
  <si>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</si>
  <si>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</si>
  <si>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</si>
  <si>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</si>
  <si>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</si>
  <si>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</si>
  <si>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</si>
  <si>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</si>
  <si>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</si>
  <si>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</si>
  <si>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</si>
  <si>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</si>
  <si>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</si>
  <si>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</si>
  <si>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</si>
  <si>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</si>
  <si>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</si>
  <si>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</si>
  <si>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</si>
  <si>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</si>
  <si>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</si>
  <si>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</si>
  <si>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</si>
  <si>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</si>
  <si>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</si>
  <si>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</si>
  <si>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</si>
  <si>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</si>
  <si>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</si>
  <si>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</si>
  <si>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</si>
  <si>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</si>
  <si>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</si>
  <si>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</si>
  <si>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</si>
  <si>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</si>
  <si>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</si>
  <si>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</si>
  <si>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</si>
  <si>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</si>
  <si>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</si>
  <si>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</si>
  <si>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</si>
  <si>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</si>
  <si>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</si>
  <si>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</si>
  <si>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</si>
  <si>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</si>
  <si>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</si>
  <si>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</si>
  <si>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</si>
  <si>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</si>
  <si>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</si>
  <si>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</si>
  <si>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</si>
  <si>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</si>
  <si>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</si>
  <si>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</si>
  <si>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</si>
  <si>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</si>
  <si>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</si>
  <si>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</si>
  <si>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</si>
  <si>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</si>
  <si>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</si>
  <si>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</si>
  <si>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</si>
  <si>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</si>
  <si>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</si>
  <si>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</si>
  <si>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</si>
  <si>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</si>
  <si>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</si>
  <si>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</si>
  <si>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</si>
  <si>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</si>
  <si>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</si>
  <si>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</si>
  <si>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</si>
  <si>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</si>
  <si>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</si>
  <si>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</si>
  <si>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</si>
  <si>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</si>
  <si>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</si>
  <si>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</si>
  <si>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</si>
  <si>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</si>
  <si>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</si>
  <si>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</si>
  <si>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</si>
  <si>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</si>
  <si>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</si>
  <si>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</si>
  <si>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</si>
  <si>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</si>
  <si>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</si>
  <si>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</si>
  <si>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</si>
  <si>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</si>
  <si>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</si>
  <si>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</si>
  <si>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</si>
  <si>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</si>
  <si>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</si>
  <si>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</si>
  <si>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</si>
  <si>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</si>
  <si>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</si>
  <si>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</si>
  <si>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</si>
  <si>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</si>
  <si>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</si>
  <si>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</si>
  <si>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</si>
  <si>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</si>
  <si>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</si>
  <si>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</si>
  <si>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</si>
  <si>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</si>
  <si>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</si>
  <si>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</si>
  <si>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</si>
  <si>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</si>
  <si>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</si>
  <si>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</si>
  <si>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</si>
  <si>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</si>
  <si>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</si>
  <si>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</si>
  <si>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</si>
  <si>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</si>
  <si>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</si>
  <si>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</si>
  <si>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</si>
  <si>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</si>
  <si>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</si>
  <si>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</si>
  <si>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</si>
  <si>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</si>
  <si>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</si>
  <si>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</si>
  <si>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</si>
  <si>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</si>
  <si>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</si>
  <si>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</si>
  <si>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</si>
  <si>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</si>
  <si>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</si>
  <si>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</si>
  <si>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</si>
  <si>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</si>
  <si>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</si>
  <si>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</si>
  <si>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</si>
  <si>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</si>
  <si>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</si>
  <si>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</si>
  <si>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</si>
  <si>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</si>
  <si>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</si>
  <si>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</si>
  <si>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</si>
  <si>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</si>
  <si>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</si>
  <si>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</si>
  <si>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</si>
  <si>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</si>
  <si>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</si>
  <si>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</si>
  <si>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</si>
  <si>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</si>
  <si>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</si>
  <si>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</si>
  <si>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</si>
  <si>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</si>
  <si>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</si>
  <si>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</si>
  <si>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</si>
  <si>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</si>
  <si>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</si>
  <si>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</si>
  <si>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</si>
  <si>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</si>
  <si>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</si>
  <si>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</si>
  <si>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</si>
  <si>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</si>
  <si>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</si>
  <si>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</si>
  <si>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</si>
  <si>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</si>
  <si>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</si>
  <si>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</si>
  <si>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</si>
  <si>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</si>
  <si>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</si>
  <si>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</si>
  <si>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</si>
  <si>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</si>
  <si>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</si>
  <si>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</si>
  <si>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</si>
  <si>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</si>
  <si>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</si>
  <si>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</si>
  <si>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</si>
  <si>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</si>
  <si>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</si>
  <si>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</si>
  <si>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</si>
  <si>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</si>
  <si>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</si>
  <si>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</si>
  <si>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</si>
  <si>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</si>
  <si>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</si>
  <si>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</si>
  <si>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</si>
  <si>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</si>
  <si>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</si>
  <si>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</si>
  <si>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</si>
  <si>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</si>
  <si>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</si>
  <si>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</si>
  <si>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</si>
  <si>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</si>
  <si>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</si>
  <si>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</si>
  <si>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</si>
  <si>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</si>
  <si>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</si>
  <si>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</si>
  <si>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</si>
  <si>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</si>
  <si>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</si>
  <si>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</si>
  <si>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</si>
  <si>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</si>
  <si>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</si>
  <si>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</si>
  <si>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</si>
  <si>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</si>
  <si>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</si>
  <si>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</si>
  <si>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</si>
  <si>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</si>
  <si>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</si>
  <si>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</si>
  <si>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</si>
  <si>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</si>
  <si>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</si>
  <si>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</si>
  <si>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</si>
  <si>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</si>
  <si>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</si>
  <si>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</si>
  <si>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</si>
  <si>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</si>
  <si>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</si>
  <si>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</si>
  <si>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</si>
  <si>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</si>
  <si>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</si>
  <si>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</si>
  <si>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</si>
  <si>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</si>
  <si>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</si>
  <si>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</si>
  <si>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</si>
  <si>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</si>
  <si>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</si>
  <si>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</si>
  <si>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</si>
  <si>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</si>
  <si>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</si>
  <si>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</si>
  <si>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</si>
  <si>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</si>
  <si>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</si>
  <si>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</si>
  <si>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</si>
  <si>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</si>
  <si>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</si>
  <si>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</si>
  <si>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</si>
  <si>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</si>
  <si>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</si>
  <si>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</si>
  <si>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</si>
  <si>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</si>
  <si>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</si>
  <si>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</si>
  <si>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</si>
  <si>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</si>
  <si>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</si>
  <si>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</si>
  <si>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</si>
  <si>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</si>
  <si>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</si>
  <si>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</si>
  <si>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</si>
  <si>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</si>
  <si>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</si>
  <si>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</si>
  <si>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</si>
  <si>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</si>
  <si>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</si>
  <si>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</si>
  <si>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</si>
  <si>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</si>
  <si>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</si>
  <si>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</si>
  <si>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</si>
  <si>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</si>
  <si>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</si>
  <si>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</si>
  <si>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</si>
  <si>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</si>
  <si>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</si>
  <si>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</si>
  <si>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</si>
  <si>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</si>
  <si>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</si>
  <si>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</si>
  <si>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</si>
  <si>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</si>
  <si>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</si>
  <si>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</si>
  <si>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</si>
  <si>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</si>
  <si>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</si>
  <si>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</si>
  <si>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</si>
  <si>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</si>
  <si>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</si>
  <si>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</si>
  <si>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</si>
  <si>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</si>
  <si>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</si>
  <si>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</si>
  <si>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</si>
  <si>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</si>
  <si>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</si>
  <si>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</si>
  <si>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</si>
  <si>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</si>
  <si>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</si>
  <si>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</si>
  <si>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</si>
  <si>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</si>
  <si>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</si>
  <si>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</si>
  <si>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</si>
  <si>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</si>
  <si>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</si>
  <si>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</si>
  <si>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</si>
  <si>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</si>
  <si>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</si>
  <si>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</si>
  <si>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</si>
  <si>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</si>
  <si>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</si>
  <si>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</si>
  <si>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</si>
  <si>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</si>
  <si>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</si>
  <si>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</si>
  <si>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</si>
  <si>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</si>
  <si>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</si>
  <si>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</si>
  <si>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</si>
  <si>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</si>
  <si>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</si>
  <si>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</si>
  <si>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</si>
  <si>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</si>
  <si>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</si>
  <si>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</si>
  <si>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</si>
  <si>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</si>
  <si>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</si>
  <si>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</si>
  <si>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</si>
  <si>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</si>
  <si>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</si>
  <si>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</si>
  <si>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</si>
  <si>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</si>
  <si>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</si>
  <si>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</si>
  <si>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</si>
  <si>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</si>
  <si>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</si>
  <si>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</si>
  <si>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</si>
  <si>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</si>
  <si>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</si>
  <si>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</si>
  <si>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</si>
  <si>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</si>
  <si>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</si>
  <si>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</si>
  <si>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</si>
  <si>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</si>
  <si>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</si>
  <si>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</si>
  <si>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</si>
  <si>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</si>
  <si>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</si>
  <si>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</si>
  <si>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</si>
  <si>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</si>
  <si>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</si>
  <si>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</si>
  <si>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</si>
  <si>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</si>
  <si>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</si>
  <si>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</si>
  <si>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</si>
  <si>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</si>
  <si>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</si>
  <si>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</si>
  <si>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</si>
  <si>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</si>
  <si>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</si>
  <si>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</si>
  <si>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</si>
  <si>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</si>
  <si>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</si>
  <si>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</si>
  <si>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</si>
  <si>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</si>
  <si>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</si>
  <si>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</si>
  <si>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</si>
  <si>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</si>
  <si>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</si>
  <si>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</si>
  <si>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</si>
  <si>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</si>
  <si>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</si>
  <si>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</si>
  <si>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</si>
  <si>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</si>
  <si>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</si>
  <si>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</si>
  <si>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</si>
  <si>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</si>
  <si>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</si>
  <si>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</si>
  <si>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</si>
  <si>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</si>
  <si>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</si>
  <si>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</si>
  <si>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</si>
  <si>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</si>
  <si>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</si>
  <si>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</si>
  <si>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</si>
  <si>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</si>
  <si>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</si>
  <si>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</si>
  <si>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</si>
  <si>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</si>
  <si>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</si>
  <si>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</si>
  <si>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</si>
  <si>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</si>
  <si>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</si>
  <si>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</si>
  <si>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</si>
  <si>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</si>
  <si>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</si>
  <si>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</si>
  <si>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</si>
  <si>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</si>
  <si>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</si>
  <si>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</si>
  <si>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</si>
  <si>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</si>
  <si>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</si>
  <si>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</si>
  <si>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</si>
  <si>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</si>
  <si>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</si>
  <si>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</si>
  <si>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</si>
  <si>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</si>
  <si>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</si>
  <si>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</si>
  <si>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</si>
  <si>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</si>
  <si>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</si>
  <si>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</si>
  <si>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</si>
  <si>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</si>
  <si>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</si>
  <si>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</si>
  <si>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</si>
  <si>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</si>
  <si>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</si>
  <si>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</si>
  <si>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</si>
  <si>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</si>
  <si>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</si>
  <si>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</si>
  <si>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</si>
  <si>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</si>
  <si>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</si>
  <si>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</si>
  <si>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</si>
  <si>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</si>
  <si>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</si>
  <si>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</si>
  <si>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</si>
  <si>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</si>
  <si>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</si>
  <si>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</si>
  <si>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</si>
  <si>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</si>
  <si>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</si>
  <si>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</si>
  <si>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</si>
  <si>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</si>
  <si>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</si>
  <si>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</si>
  <si>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</si>
  <si>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</si>
  <si>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</si>
  <si>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</si>
  <si>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</si>
  <si>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</si>
  <si>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</si>
  <si>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</si>
  <si>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</si>
  <si>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</si>
  <si>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</si>
  <si>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</si>
  <si>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</si>
  <si>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</si>
  <si>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</si>
  <si>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</si>
  <si>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</si>
  <si>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</si>
  <si>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</si>
  <si>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</si>
  <si>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</si>
  <si>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</si>
  <si>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</si>
  <si>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</si>
  <si>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</si>
  <si>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</si>
  <si>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</si>
  <si>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</si>
  <si>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</si>
  <si>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</si>
  <si>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</si>
  <si>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</si>
  <si>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</si>
  <si>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</si>
  <si>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</si>
  <si>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</si>
  <si>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</si>
  <si>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</si>
  <si>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</si>
  <si>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</si>
  <si>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</si>
  <si>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</si>
  <si>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</si>
  <si>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</si>
  <si>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</si>
  <si>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</si>
  <si>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</si>
  <si>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</si>
  <si>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</si>
  <si>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</si>
  <si>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</si>
  <si>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</si>
  <si>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</si>
  <si>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</si>
  <si>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</si>
  <si>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</si>
  <si>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</si>
  <si>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</si>
  <si>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</si>
  <si>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</si>
  <si>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</si>
  <si>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</si>
  <si>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</si>
  <si>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</si>
  <si>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</si>
  <si>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</si>
  <si>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</si>
  <si>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</si>
  <si>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</si>
  <si>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</si>
  <si>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</si>
  <si>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</si>
  <si>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</si>
  <si>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</si>
  <si>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</si>
  <si>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</si>
  <si>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</si>
  <si>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</si>
  <si>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</si>
  <si>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</si>
  <si>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</si>
  <si>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</si>
  <si>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</si>
  <si>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</si>
  <si>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</si>
  <si>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</si>
  <si>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</si>
  <si>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</si>
  <si>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</si>
  <si>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</si>
  <si>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</si>
  <si>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</si>
  <si>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</si>
  <si>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</si>
  <si>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</si>
  <si>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</si>
  <si>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</si>
  <si>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</si>
  <si>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</si>
  <si>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</si>
  <si>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</si>
  <si>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</si>
  <si>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</si>
  <si>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</si>
  <si>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</si>
  <si>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</si>
  <si>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</si>
  <si>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</si>
  <si>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</si>
  <si>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</si>
  <si>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</si>
  <si>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</si>
  <si>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</si>
  <si>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</si>
  <si>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</si>
  <si>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</si>
  <si>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</si>
  <si>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</si>
  <si>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</si>
  <si>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</si>
  <si>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</si>
  <si>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</si>
  <si>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</si>
  <si>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</si>
  <si>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</si>
  <si>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</si>
  <si>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</si>
  <si>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</si>
  <si>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</si>
  <si>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</si>
  <si>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</si>
  <si>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</si>
  <si>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</si>
  <si>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</si>
  <si>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</si>
  <si>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</si>
  <si>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</si>
  <si>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</si>
  <si>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</si>
  <si>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</si>
  <si>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</si>
  <si>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</si>
  <si>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</si>
  <si>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</si>
  <si>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</si>
  <si>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</si>
  <si>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</si>
  <si>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</si>
  <si>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</si>
  <si>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</si>
  <si>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</si>
  <si>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</si>
  <si>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</si>
  <si>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</si>
  <si>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</si>
  <si>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</si>
  <si>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</si>
  <si>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</si>
  <si>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</si>
  <si>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</si>
  <si>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</si>
  <si>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</si>
  <si>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</si>
  <si>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</si>
  <si>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</si>
  <si>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</si>
  <si>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</si>
  <si>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</si>
  <si>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</si>
  <si>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</si>
  <si>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</si>
  <si>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</si>
  <si>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</si>
  <si>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</si>
  <si>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</si>
  <si>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</si>
  <si>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</si>
  <si>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</si>
  <si>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</si>
  <si>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</si>
  <si>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</si>
  <si>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</si>
  <si>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</si>
  <si>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</si>
  <si>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</si>
  <si>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</si>
  <si>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</si>
  <si>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</si>
  <si>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</si>
  <si>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</si>
  <si>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</si>
  <si>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</si>
  <si>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</si>
  <si>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</si>
  <si>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</si>
  <si>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</si>
  <si>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</si>
  <si>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</si>
  <si>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</si>
  <si>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</si>
  <si>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</si>
  <si>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</si>
  <si>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</si>
  <si>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</si>
  <si>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</si>
  <si>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</si>
  <si>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</si>
  <si>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</si>
  <si>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</si>
  <si>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</si>
  <si>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</si>
  <si>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</si>
  <si>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</si>
  <si>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</si>
  <si>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</si>
  <si>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</si>
  <si>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</si>
  <si>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</si>
  <si>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</si>
  <si>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</si>
  <si>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</si>
  <si>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</si>
  <si>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</si>
  <si>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</si>
  <si>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</si>
  <si>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</si>
  <si>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</si>
  <si>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</si>
  <si>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</si>
  <si>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</si>
  <si>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</si>
  <si>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</si>
  <si>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</si>
  <si>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</si>
  <si>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</si>
  <si>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</si>
  <si>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</si>
  <si>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</si>
  <si>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</si>
  <si>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</si>
  <si>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</si>
  <si>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</si>
  <si>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</si>
  <si>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</si>
  <si>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</si>
  <si>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</si>
  <si>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</si>
  <si>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</si>
  <si>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</si>
  <si>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</si>
  <si>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</si>
  <si>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</si>
  <si>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</si>
  <si>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</si>
  <si>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</si>
  <si>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</si>
  <si>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</si>
  <si>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</si>
  <si>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</si>
  <si>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</si>
  <si>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</si>
  <si>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</si>
  <si>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</si>
  <si>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</si>
  <si>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</si>
  <si>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</si>
  <si>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</si>
  <si>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</si>
  <si>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</si>
  <si>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</si>
  <si>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</si>
  <si>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</si>
  <si>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</si>
  <si>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</si>
  <si>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</si>
  <si>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</si>
  <si>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</si>
  <si>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</si>
  <si>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</si>
  <si>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</si>
  <si>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</si>
  <si>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</si>
  <si>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</si>
  <si>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</si>
  <si>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</si>
  <si>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</si>
  <si>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</si>
  <si>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</si>
  <si>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</si>
  <si>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</si>
  <si>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</si>
  <si>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</si>
  <si>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</si>
  <si>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</si>
  <si>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</si>
  <si>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</si>
  <si>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</si>
  <si>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</si>
  <si>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</si>
  <si>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</si>
  <si>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</si>
  <si>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</si>
  <si>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</si>
  <si>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</si>
  <si>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</si>
  <si>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</si>
  <si>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</si>
  <si>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</si>
  <si>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</si>
  <si>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</si>
  <si>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</si>
  <si>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</si>
  <si>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</si>
  <si>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</si>
  <si>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</si>
  <si>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</si>
  <si>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</si>
  <si>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</si>
  <si>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</si>
  <si>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</si>
  <si>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</si>
  <si>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</si>
  <si>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</si>
  <si>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</si>
  <si>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</si>
  <si>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</si>
  <si>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</si>
  <si>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</si>
  <si>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</si>
  <si>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</si>
  <si>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</si>
  <si>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</si>
  <si>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</si>
  <si>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</si>
  <si>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</si>
  <si>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</si>
  <si>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</si>
  <si>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</si>
  <si>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</si>
  <si>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</si>
  <si>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</si>
  <si>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</si>
  <si>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</si>
  <si>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</si>
  <si>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</si>
  <si>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</si>
  <si>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</si>
  <si>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</si>
  <si>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</si>
  <si>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</si>
  <si>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</si>
  <si>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</si>
  <si>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</si>
  <si>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</si>
  <si>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</si>
  <si>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</si>
  <si>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</si>
  <si>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</si>
  <si>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</si>
  <si>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</si>
  <si>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</si>
  <si>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</si>
  <si>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</si>
  <si>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</si>
  <si>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</si>
  <si>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</si>
  <si>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</si>
  <si>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</si>
  <si>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</si>
  <si>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</si>
  <si>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</si>
  <si>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</si>
  <si>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</si>
  <si>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</si>
  <si>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</si>
  <si>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</si>
  <si>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</si>
  <si>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</si>
  <si>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</si>
  <si>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</si>
  <si>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</si>
  <si>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</si>
  <si>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</si>
  <si>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</si>
  <si>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</si>
  <si>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</si>
  <si>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</si>
  <si>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</si>
  <si>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</si>
  <si>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</si>
  <si>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</si>
  <si>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</si>
  <si>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</si>
  <si>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</si>
  <si>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</si>
  <si>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</si>
  <si>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</si>
  <si>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</si>
  <si>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</si>
  <si>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</si>
  <si>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</si>
  <si>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</si>
  <si>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</si>
  <si>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</si>
  <si>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</si>
  <si>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</si>
  <si>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</si>
  <si>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</si>
  <si>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</si>
  <si>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</si>
  <si>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</si>
  <si>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</si>
  <si>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</si>
  <si>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</si>
  <si>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</si>
  <si>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</si>
  <si>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</si>
  <si>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</si>
  <si>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</si>
  <si>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</si>
  <si>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</si>
  <si>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</si>
  <si>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</si>
  <si>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</si>
  <si>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</si>
  <si>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</si>
  <si>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</si>
  <si>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</si>
  <si>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</si>
  <si>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</si>
  <si>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</si>
  <si>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</si>
  <si>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</si>
  <si>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</si>
  <si>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</si>
  <si>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</si>
  <si>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</si>
  <si>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</si>
  <si>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</si>
  <si>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</si>
  <si>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</si>
  <si>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</si>
  <si>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</si>
  <si>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</si>
  <si>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</si>
  <si>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</si>
  <si>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</si>
  <si>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</si>
  <si>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</si>
  <si>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</si>
  <si>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</si>
  <si>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</si>
  <si>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</si>
  <si>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</si>
  <si>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</si>
  <si>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</si>
  <si>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</si>
  <si>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</si>
  <si>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</si>
  <si>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</si>
  <si>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</si>
  <si>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</si>
  <si>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</si>
  <si>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</si>
  <si>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</si>
  <si>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</si>
  <si>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</si>
  <si>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</si>
  <si>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</si>
  <si>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</si>
  <si>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</si>
  <si>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</si>
  <si>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</si>
  <si>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</si>
  <si>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</si>
  <si>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</si>
  <si>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</si>
  <si>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</si>
  <si>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</si>
  <si>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</si>
  <si>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</si>
  <si>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</si>
  <si>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</si>
  <si>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</si>
  <si>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</si>
  <si>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</si>
  <si>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</si>
  <si>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</si>
  <si>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</si>
  <si>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</si>
  <si>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</si>
  <si>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</si>
  <si>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</si>
  <si>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</si>
  <si>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</si>
  <si>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</si>
  <si>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</si>
  <si>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</si>
  <si>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</si>
  <si>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</si>
  <si>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</si>
  <si>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</si>
  <si>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</si>
  <si>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</si>
  <si>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</si>
  <si>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</si>
  <si>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</si>
  <si>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</si>
  <si>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</si>
  <si>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</si>
  <si>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</si>
  <si>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</si>
  <si>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</si>
  <si>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</si>
  <si>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</si>
  <si>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</si>
  <si>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</si>
  <si>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</si>
  <si>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</si>
  <si>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</si>
  <si>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</si>
  <si>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</si>
  <si>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</si>
  <si>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</si>
  <si>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</si>
  <si>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</si>
  <si>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</si>
  <si>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</si>
  <si>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</si>
  <si>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</si>
  <si>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</si>
  <si>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</si>
  <si>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</si>
  <si>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</si>
  <si>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</si>
  <si>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</si>
  <si>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</si>
  <si>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</si>
  <si>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</si>
  <si>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</si>
  <si>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</si>
  <si>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</si>
  <si>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</si>
  <si>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</si>
  <si>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</si>
  <si>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</si>
  <si>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</si>
  <si>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</si>
  <si>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</si>
  <si>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</si>
  <si>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</si>
  <si>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</si>
  <si>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</si>
  <si>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</si>
  <si>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</si>
  <si>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</si>
  <si>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</si>
  <si>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</si>
  <si>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</si>
  <si>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</si>
  <si>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</si>
  <si>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</si>
  <si>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</si>
  <si>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</si>
  <si>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</si>
  <si>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</si>
  <si>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</si>
  <si>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</si>
  <si>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</si>
  <si>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</si>
  <si>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</si>
  <si>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</si>
  <si>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</si>
  <si>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</si>
  <si>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</si>
  <si>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</si>
  <si>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</si>
  <si>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</si>
  <si>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</si>
  <si>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</si>
  <si>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</si>
  <si>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</si>
  <si>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</si>
  <si>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</si>
  <si>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</si>
  <si>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</si>
  <si>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</si>
  <si>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</si>
  <si>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</si>
  <si>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</si>
  <si>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</si>
  <si>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</si>
  <si>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</si>
  <si>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</si>
  <si>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</si>
  <si>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</si>
  <si>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</si>
  <si>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</si>
  <si>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</si>
  <si>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</si>
  <si>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</si>
  <si>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</si>
  <si>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</si>
  <si>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</si>
  <si>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</si>
  <si>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</si>
  <si>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</si>
  <si>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</si>
  <si>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</si>
  <si>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</si>
  <si>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</si>
  <si>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</si>
  <si>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</si>
  <si>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</si>
  <si>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</si>
  <si>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</si>
  <si>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</si>
  <si>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</si>
  <si>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</si>
  <si>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</si>
  <si>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</si>
  <si>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</si>
  <si>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</si>
  <si>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</si>
  <si>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</si>
  <si>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</si>
  <si>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</si>
  <si>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</si>
  <si>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</si>
  <si>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</si>
  <si>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</si>
  <si>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</si>
  <si>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</si>
  <si>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</si>
  <si>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</si>
  <si>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</si>
  <si>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</si>
  <si>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</si>
  <si>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</si>
  <si>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</si>
  <si>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</si>
  <si>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</si>
  <si>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</si>
  <si>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</si>
  <si>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</si>
  <si>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</si>
  <si>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</si>
  <si>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</si>
  <si>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</si>
  <si>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</si>
  <si>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</si>
  <si>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</si>
  <si>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</si>
  <si>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</si>
  <si>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</si>
  <si>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</si>
  <si>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</si>
  <si>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</si>
  <si>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</si>
  <si>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</si>
  <si>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</si>
  <si>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</si>
  <si>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</si>
  <si>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</si>
  <si>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</si>
  <si>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</si>
  <si>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</si>
  <si>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</si>
  <si>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</si>
  <si>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</si>
  <si>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</si>
  <si>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</si>
  <si>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</si>
  <si>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</si>
  <si>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</si>
  <si>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</si>
  <si>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</si>
  <si>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</si>
  <si>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</si>
  <si>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</si>
  <si>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</si>
  <si>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</si>
  <si>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</si>
  <si>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</si>
  <si>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</si>
  <si>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</si>
  <si>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</si>
  <si>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</si>
  <si>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</si>
  <si>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</si>
  <si>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</si>
  <si>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</si>
  <si>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</si>
  <si>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</si>
  <si>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</si>
  <si>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</si>
  <si>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</si>
  <si>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</si>
  <si>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</si>
  <si>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</si>
  <si>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</si>
  <si>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</si>
  <si>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</si>
  <si>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</si>
  <si>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</si>
  <si>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</si>
  <si>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</si>
  <si>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</si>
  <si>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</si>
  <si>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</si>
  <si>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</si>
  <si>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</si>
  <si>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</si>
  <si>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</si>
  <si>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</si>
  <si>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</si>
  <si>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</si>
  <si>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</si>
  <si>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</si>
  <si>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</si>
  <si>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</si>
  <si>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</si>
  <si>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</si>
  <si>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</si>
  <si>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</si>
  <si>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</si>
  <si>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</si>
  <si>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</si>
  <si>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</si>
  <si>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</si>
  <si>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</si>
  <si>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</si>
  <si>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</si>
  <si>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</si>
  <si>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</si>
  <si>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</si>
  <si>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</si>
  <si>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</si>
  <si>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</si>
  <si>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</si>
  <si>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</si>
  <si>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</si>
  <si>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</si>
  <si>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</si>
  <si>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</si>
  <si>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</si>
  <si>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</si>
  <si>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</si>
  <si>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</si>
  <si>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</si>
  <si>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</si>
  <si>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</si>
  <si>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</si>
  <si>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</si>
  <si>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</si>
  <si>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</si>
  <si>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</si>
  <si>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</si>
  <si>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</si>
  <si>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</si>
  <si>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</si>
  <si>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</si>
  <si>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</si>
  <si>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</si>
  <si>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</si>
  <si>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</si>
  <si>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</si>
  <si>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</si>
  <si>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</si>
  <si>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</si>
  <si>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</si>
  <si>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</si>
  <si>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</si>
  <si>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</si>
  <si>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</si>
  <si>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</si>
  <si>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</si>
  <si>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</si>
  <si>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</si>
  <si>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</si>
  <si>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</si>
  <si>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</si>
  <si>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</si>
  <si>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</si>
  <si>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</si>
  <si>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</si>
  <si>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</si>
  <si>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</si>
  <si>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</si>
  <si>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</si>
  <si>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</si>
  <si>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</si>
  <si>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</si>
  <si>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</si>
  <si>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</si>
  <si>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</si>
  <si>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</si>
  <si>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</si>
  <si>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</si>
  <si>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</si>
  <si>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</si>
  <si>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</si>
  <si>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</si>
  <si>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</si>
  <si>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</si>
  <si>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</si>
  <si>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</si>
  <si>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</si>
  <si>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</si>
  <si>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</si>
  <si>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</si>
  <si>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</si>
  <si>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</si>
  <si>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</si>
  <si>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</si>
  <si>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</si>
  <si>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</si>
  <si>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</si>
  <si>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</si>
  <si>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</si>
  <si>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</si>
  <si>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</si>
  <si>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</si>
  <si>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</si>
  <si>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</si>
  <si>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</si>
  <si>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</si>
  <si>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</si>
  <si>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</si>
  <si>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</si>
  <si>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</si>
  <si>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</si>
  <si>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</si>
  <si>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</si>
  <si>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</si>
  <si>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</si>
  <si>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</si>
  <si>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</si>
  <si>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</si>
  <si>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</si>
  <si>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</si>
  <si>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</si>
  <si>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</si>
  <si>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</si>
  <si>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</si>
  <si>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</si>
  <si>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</si>
  <si>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</si>
  <si>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</si>
  <si>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</si>
  <si>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</si>
  <si>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</si>
  <si>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</si>
  <si>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</si>
  <si>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</si>
  <si>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</si>
  <si>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</si>
  <si>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</si>
  <si>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</si>
  <si>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</si>
  <si>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</si>
  <si>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</si>
  <si>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</si>
  <si>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</si>
  <si>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</si>
  <si>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</si>
  <si>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</si>
  <si>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</si>
  <si>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</si>
  <si>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</si>
  <si>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</si>
  <si>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</si>
  <si>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</si>
  <si>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</si>
  <si>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</si>
  <si>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</si>
  <si>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</si>
  <si>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</si>
  <si>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</si>
  <si>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</si>
  <si>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</si>
  <si>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</si>
  <si>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</si>
  <si>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</si>
  <si>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</si>
  <si>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</si>
  <si>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</si>
  <si>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</si>
  <si>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</si>
  <si>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</si>
  <si>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</si>
  <si>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</si>
  <si>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</si>
  <si>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</si>
  <si>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</si>
  <si>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</si>
  <si>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</si>
  <si>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</si>
  <si>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</si>
  <si>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</si>
  <si>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</si>
  <si>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</si>
  <si>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</si>
  <si>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</si>
  <si>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</si>
  <si>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</si>
  <si>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</si>
  <si>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</si>
  <si>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</si>
  <si>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</si>
  <si>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</si>
  <si>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</si>
  <si>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</si>
  <si>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</si>
  <si>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</si>
  <si>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</si>
  <si>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</si>
  <si>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</si>
  <si>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</si>
  <si>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</si>
  <si>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</si>
  <si>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</si>
  <si>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</si>
  <si>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</si>
  <si>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</si>
  <si>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</si>
  <si>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</si>
  <si>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</si>
  <si>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</si>
  <si>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</si>
  <si>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</si>
  <si>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</si>
  <si>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</si>
  <si>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</si>
  <si>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</si>
  <si>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</si>
  <si>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</si>
  <si>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</si>
  <si>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</si>
  <si>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</si>
  <si>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</si>
  <si>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</si>
  <si>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</si>
  <si>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</si>
  <si>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</si>
  <si>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</si>
  <si>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</si>
  <si>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</si>
  <si>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</si>
  <si>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</si>
  <si>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</si>
  <si>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</si>
  <si>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</si>
  <si>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</si>
  <si>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</si>
  <si>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</si>
  <si>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</si>
  <si>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</si>
  <si>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</si>
  <si>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</si>
  <si>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</si>
  <si>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</si>
  <si>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</si>
  <si>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</si>
  <si>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</si>
  <si>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</si>
  <si>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</si>
  <si>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</si>
  <si>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</si>
  <si>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</si>
  <si>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</si>
  <si>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</si>
  <si>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</si>
  <si>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</si>
  <si>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</si>
  <si>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</si>
  <si>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</si>
  <si>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</si>
  <si>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</si>
  <si>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</si>
  <si>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</si>
  <si>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</si>
  <si>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</si>
  <si>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</si>
  <si>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</si>
  <si>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</si>
  <si>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</si>
  <si>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</si>
  <si>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</si>
  <si>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</si>
  <si>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</si>
  <si>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</si>
  <si>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</si>
  <si>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</si>
  <si>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</si>
  <si>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</si>
  <si>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</si>
  <si>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</si>
  <si>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</si>
  <si>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</si>
  <si>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</si>
  <si>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</si>
  <si>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</si>
  <si>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</si>
  <si>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</si>
  <si>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</si>
  <si>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</si>
  <si>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</si>
  <si>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</si>
  <si>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</si>
  <si>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</si>
  <si>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</si>
  <si>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</si>
  <si>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</si>
  <si>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</si>
  <si>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</si>
  <si>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</si>
  <si>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</si>
  <si>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</si>
  <si>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</si>
  <si>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</si>
  <si>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</si>
  <si>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</si>
  <si>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</si>
  <si>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</si>
  <si>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</si>
  <si>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</si>
  <si>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</si>
  <si>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</si>
  <si>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</si>
  <si>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</si>
  <si>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</si>
  <si>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</si>
  <si>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</si>
  <si>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</si>
  <si>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</si>
  <si>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</si>
  <si>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</si>
  <si>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</si>
  <si>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</si>
  <si>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</si>
  <si>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</si>
  <si>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</si>
  <si>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</si>
  <si>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</si>
  <si>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</si>
  <si>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</si>
  <si>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</si>
  <si>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</si>
  <si>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</si>
  <si>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</si>
  <si>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</si>
  <si>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</si>
  <si>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</si>
  <si>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</si>
  <si>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</si>
  <si>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</si>
  <si>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</si>
  <si>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</si>
  <si>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</si>
  <si>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</si>
  <si>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</si>
  <si>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</si>
  <si>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</si>
  <si>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</si>
  <si>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</si>
  <si>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</si>
  <si>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</si>
  <si>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</si>
  <si>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</si>
  <si>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</si>
  <si>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</si>
  <si>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</si>
  <si>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</si>
  <si>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</si>
  <si>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</si>
  <si>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</si>
  <si>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</si>
  <si>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</si>
  <si>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</si>
  <si>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</si>
  <si>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</si>
  <si>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</si>
  <si>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</si>
  <si>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</si>
  <si>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</si>
  <si>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</si>
  <si>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</si>
  <si>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</si>
  <si>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</si>
  <si>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</si>
  <si>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</si>
  <si>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</si>
  <si>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</si>
  <si>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</si>
  <si>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</si>
  <si>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</si>
  <si>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</si>
  <si>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</si>
  <si>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</si>
  <si>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</si>
  <si>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</si>
  <si>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</si>
  <si>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</si>
  <si>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</si>
  <si>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</si>
  <si>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</si>
  <si>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</si>
  <si>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</si>
  <si>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</si>
  <si>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</si>
  <si>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</si>
  <si>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</si>
  <si>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</si>
  <si>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</si>
  <si>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</si>
  <si>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</si>
  <si>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</si>
  <si>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</si>
  <si>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</si>
  <si>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</si>
  <si>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</si>
  <si>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</si>
  <si>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</si>
  <si>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</si>
  <si>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</si>
  <si>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</si>
  <si>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</si>
  <si>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</si>
  <si>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</si>
  <si>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</si>
  <si>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</si>
  <si>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</si>
  <si>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</si>
  <si>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</si>
  <si>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</si>
  <si>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</si>
  <si>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</si>
  <si>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</si>
  <si>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</si>
  <si>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</si>
  <si>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</si>
  <si>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</si>
  <si>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</si>
  <si>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</si>
  <si>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</si>
  <si>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</si>
  <si>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</si>
  <si>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</si>
  <si>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</si>
  <si>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</si>
  <si>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</si>
  <si>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</si>
  <si>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</si>
  <si>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</si>
  <si>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</si>
  <si>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</si>
  <si>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</si>
  <si>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</si>
  <si>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</si>
  <si>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</si>
  <si>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</si>
  <si>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</si>
  <si>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</si>
  <si>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</si>
  <si>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</si>
  <si>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</si>
  <si>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</si>
  <si>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</si>
  <si>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</si>
  <si>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</si>
  <si>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</si>
  <si>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</si>
  <si>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</si>
  <si>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</si>
  <si>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</si>
  <si>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</si>
  <si>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</si>
  <si>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</si>
  <si>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</si>
  <si>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</si>
  <si>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</si>
  <si>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</si>
  <si>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</si>
  <si>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</si>
  <si>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</si>
  <si>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</si>
  <si>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</si>
  <si>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</si>
  <si>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</si>
  <si>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</si>
  <si>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</si>
  <si>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</si>
  <si>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</si>
  <si>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</si>
  <si>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</si>
  <si>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</si>
  <si>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</si>
  <si>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</si>
  <si>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</si>
  <si>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</si>
  <si>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</si>
  <si>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</si>
  <si>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</si>
  <si>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</si>
  <si>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</si>
  <si>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</si>
  <si>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</si>
  <si>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</si>
  <si>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</si>
  <si>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</si>
  <si>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</si>
  <si>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</si>
  <si>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</si>
  <si>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</si>
  <si>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</si>
  <si>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</si>
  <si>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</si>
  <si>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</si>
  <si>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</si>
  <si>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</si>
  <si>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</si>
  <si>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</si>
  <si>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</si>
  <si>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</si>
  <si>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</si>
  <si>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</si>
  <si>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</si>
  <si>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</si>
  <si>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</si>
  <si>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</si>
  <si>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</si>
  <si>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</si>
  <si>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</si>
  <si>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</si>
  <si>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</si>
  <si>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</si>
  <si>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</si>
  <si>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</si>
  <si>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</si>
  <si>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</si>
  <si>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</si>
  <si>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</si>
  <si>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</si>
  <si>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</si>
  <si>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</si>
  <si>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</si>
  <si>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</si>
  <si>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</si>
  <si>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</si>
  <si>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</si>
  <si>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</si>
  <si>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</si>
  <si>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</si>
  <si>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</si>
  <si>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</si>
  <si>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</si>
  <si>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</si>
  <si>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</si>
  <si>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</si>
  <si>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</si>
  <si>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</si>
  <si>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</si>
  <si>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</si>
  <si>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</si>
  <si>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</si>
  <si>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</si>
  <si>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</si>
  <si>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</si>
  <si>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</si>
  <si>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</si>
  <si>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</si>
  <si>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</si>
  <si>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</si>
  <si>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</si>
  <si>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</si>
  <si>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</si>
  <si>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</si>
  <si>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</si>
  <si>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</si>
  <si>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</si>
  <si>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</si>
  <si>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</si>
  <si>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</si>
  <si>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</si>
  <si>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</si>
  <si>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</si>
  <si>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</si>
  <si>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</si>
  <si>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</si>
  <si>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</si>
  <si>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</si>
  <si>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</si>
  <si>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</si>
  <si>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</si>
  <si>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</si>
  <si>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</si>
  <si>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</si>
  <si>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</si>
  <si>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</si>
  <si>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</si>
  <si>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</si>
  <si>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</si>
  <si>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</si>
  <si>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</si>
  <si>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</si>
  <si>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</si>
  <si>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</si>
  <si>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</si>
  <si>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</si>
  <si>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</si>
  <si>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</si>
  <si>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</si>
  <si>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</si>
  <si>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</si>
  <si>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</si>
  <si>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</si>
  <si>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</si>
  <si>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</si>
  <si>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</si>
  <si>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</si>
  <si>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</si>
  <si>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</si>
  <si>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</si>
  <si>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</si>
  <si>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</si>
  <si>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</si>
  <si>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</si>
  <si>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</si>
  <si>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</si>
  <si>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</si>
  <si>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</si>
  <si>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</si>
  <si>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</si>
  <si>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</si>
  <si>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</si>
  <si>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</si>
  <si>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</si>
  <si>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</si>
  <si>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</si>
  <si>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</si>
  <si>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</si>
  <si>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</si>
  <si>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</si>
  <si>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</si>
  <si>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</si>
  <si>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</si>
  <si>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</si>
  <si>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</si>
  <si>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</si>
  <si>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</si>
  <si>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</si>
  <si>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</si>
  <si>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</si>
  <si>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</si>
  <si>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</si>
  <si>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</si>
  <si>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</si>
  <si>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</si>
  <si>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</si>
  <si>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</si>
  <si>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</si>
  <si>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</si>
  <si>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</si>
  <si>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</si>
  <si>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</si>
  <si>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</si>
  <si>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</si>
  <si>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</si>
  <si>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</si>
  <si>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</si>
  <si>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</si>
  <si>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</si>
  <si>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</si>
  <si>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</si>
  <si>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</si>
  <si>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</si>
  <si>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</si>
  <si>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</si>
  <si>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</si>
  <si>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</si>
  <si>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</si>
  <si>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</si>
  <si>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</si>
  <si>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</si>
  <si>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</si>
  <si>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</si>
  <si>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</si>
  <si>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</si>
  <si>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</si>
  <si>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</si>
  <si>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</si>
  <si>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</si>
  <si>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</si>
  <si>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</si>
  <si>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</si>
  <si>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</si>
  <si>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</si>
  <si>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</si>
  <si>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</si>
  <si>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</si>
  <si>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</si>
  <si>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</si>
  <si>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</si>
  <si>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</si>
  <si>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</si>
  <si>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</si>
  <si>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</si>
  <si>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</si>
  <si>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</si>
  <si>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</si>
  <si>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</si>
  <si>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</si>
  <si>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</si>
  <si>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</si>
  <si>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</si>
  <si>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</si>
  <si>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</si>
  <si>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</si>
  <si>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</si>
  <si>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</si>
  <si>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</si>
  <si>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</si>
  <si>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</si>
  <si>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</si>
  <si>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</si>
  <si>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</si>
  <si>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</si>
  <si>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</si>
  <si>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</si>
  <si>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</si>
  <si>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</si>
  <si>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</si>
  <si>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</si>
  <si>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</si>
  <si>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</si>
  <si>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</si>
  <si>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</si>
  <si>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</si>
  <si>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</si>
  <si>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</si>
  <si>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</si>
  <si>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</si>
  <si>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</si>
  <si>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</si>
  <si>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</si>
  <si>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</si>
  <si>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</si>
  <si>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</si>
  <si>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</si>
  <si>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</si>
  <si>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</si>
  <si>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</si>
  <si>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</si>
  <si>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</si>
  <si>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</si>
  <si>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</si>
  <si>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</si>
  <si>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</si>
  <si>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</si>
  <si>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</si>
  <si>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</si>
  <si>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</si>
  <si>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</si>
  <si>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</si>
  <si>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</si>
  <si>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</si>
  <si>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</si>
  <si>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</si>
  <si>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</si>
  <si>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</si>
  <si>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</si>
  <si>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</si>
  <si>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</si>
  <si>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</si>
  <si>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</si>
  <si>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</si>
  <si>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</si>
  <si>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</si>
  <si>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</si>
  <si>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</si>
  <si>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</si>
  <si>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</si>
  <si>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</si>
  <si>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</si>
  <si>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</si>
  <si>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</si>
  <si>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</si>
  <si>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</si>
  <si>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</si>
  <si>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</si>
  <si>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</si>
  <si>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</si>
  <si>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</si>
  <si>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</si>
  <si>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</si>
  <si>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</si>
  <si>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</si>
  <si>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</si>
  <si>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</si>
  <si>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</si>
  <si>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</si>
  <si>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</si>
  <si>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</si>
  <si>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</si>
  <si>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</si>
  <si>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</si>
  <si>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</si>
  <si>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</si>
  <si>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</si>
  <si>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</si>
  <si>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</si>
  <si>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</si>
  <si>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</si>
  <si>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</si>
  <si>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</si>
  <si>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</si>
  <si>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</si>
  <si>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</si>
  <si>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</si>
  <si>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</si>
  <si>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</si>
  <si>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</si>
  <si>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</si>
  <si>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</si>
  <si>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</si>
  <si>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</si>
  <si>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</si>
  <si>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</si>
  <si>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</si>
  <si>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</si>
  <si>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</si>
  <si>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</si>
  <si>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</si>
  <si>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</si>
  <si>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</si>
  <si>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</si>
  <si>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</si>
  <si>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</si>
  <si>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</si>
  <si>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</si>
  <si>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</si>
  <si>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</si>
  <si>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</si>
  <si>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</si>
  <si>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</si>
  <si>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</si>
  <si>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</si>
  <si>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</si>
  <si>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</si>
  <si>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</si>
  <si>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</si>
  <si>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</si>
  <si>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</si>
  <si>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</si>
  <si>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</si>
  <si>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</si>
  <si>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</si>
  <si>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</si>
  <si>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</si>
  <si>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</si>
  <si>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</si>
  <si>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</si>
  <si>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</si>
  <si>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</si>
  <si>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</si>
  <si>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</si>
  <si>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</si>
  <si>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</si>
  <si>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</si>
  <si>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</si>
  <si>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</si>
  <si>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</si>
  <si>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</si>
  <si>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</si>
  <si>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</si>
  <si>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</si>
  <si>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</si>
  <si>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</si>
  <si>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</si>
  <si>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</si>
  <si>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</si>
  <si>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</si>
  <si>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</si>
  <si>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</si>
  <si>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</si>
  <si>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</si>
  <si>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</si>
  <si>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</si>
  <si>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</si>
  <si>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</si>
  <si>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</si>
  <si>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</si>
  <si>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</si>
  <si>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</si>
  <si>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</si>
  <si>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</si>
  <si>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</si>
  <si>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</si>
  <si>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</si>
  <si>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</si>
  <si>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</si>
  <si>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</si>
  <si>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</si>
  <si>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</si>
  <si>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</si>
  <si>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</si>
  <si>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</si>
  <si>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</si>
  <si>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</si>
  <si>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</si>
  <si>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</si>
  <si>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</si>
  <si>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</si>
  <si>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</si>
  <si>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</si>
  <si>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</si>
  <si>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</si>
  <si>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</si>
  <si>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</si>
  <si>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</si>
  <si>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</si>
  <si>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</si>
  <si>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</si>
  <si>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</si>
  <si>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</si>
  <si>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</si>
  <si>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</si>
  <si>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</si>
  <si>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</si>
  <si>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</si>
  <si>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</si>
  <si>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</si>
  <si>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</si>
  <si>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</si>
  <si>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</si>
  <si>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</si>
  <si>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</si>
  <si>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</si>
  <si>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</si>
  <si>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</si>
  <si>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</si>
  <si>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</si>
  <si>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</si>
  <si>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</si>
  <si>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</si>
  <si>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</si>
  <si>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</si>
  <si>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</si>
  <si>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</si>
  <si>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</si>
  <si>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</si>
  <si>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</si>
  <si>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</si>
  <si>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</si>
  <si>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</si>
  <si>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</si>
  <si>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</si>
  <si>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</si>
  <si>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</si>
  <si>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</si>
  <si>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</si>
  <si>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</si>
  <si>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</si>
  <si>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</si>
  <si>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</si>
  <si>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</si>
  <si>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</si>
  <si>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</si>
  <si>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</si>
  <si>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</si>
  <si>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</si>
  <si>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</si>
  <si>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</si>
  <si>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</si>
  <si>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</si>
  <si>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</si>
  <si>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</si>
  <si>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</si>
  <si>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</si>
  <si>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</si>
  <si>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</si>
  <si>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</si>
  <si>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</si>
  <si>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</si>
  <si>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</si>
  <si>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</si>
  <si>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</si>
  <si>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</si>
  <si>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</si>
  <si>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</si>
  <si>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</si>
  <si>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</si>
  <si>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</si>
  <si>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</si>
  <si>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</si>
  <si>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</si>
  <si>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</si>
  <si>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</si>
  <si>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</si>
  <si>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</si>
  <si>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</si>
  <si>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</si>
  <si>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</si>
  <si>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</si>
  <si>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</si>
  <si>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</si>
  <si>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</si>
  <si>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</si>
  <si>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</si>
  <si>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</si>
  <si>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</si>
  <si>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</si>
  <si>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</si>
  <si>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</si>
  <si>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</si>
  <si>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</si>
  <si>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</si>
  <si>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</si>
  <si>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</si>
  <si>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</si>
  <si>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</si>
  <si>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</si>
  <si>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</si>
  <si>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</si>
  <si>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</si>
  <si>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</si>
  <si>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</si>
  <si>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</si>
  <si>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</si>
  <si>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</si>
  <si>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</si>
  <si>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</si>
  <si>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</si>
  <si>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</si>
  <si>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</si>
  <si>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</si>
  <si>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</si>
  <si>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</si>
  <si>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</si>
  <si>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</si>
  <si>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</si>
  <si>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</si>
  <si>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</si>
  <si>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</si>
  <si>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</si>
  <si>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</si>
  <si>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</si>
  <si>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</si>
  <si>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</si>
  <si>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</si>
  <si>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</si>
  <si>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</si>
  <si>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</si>
  <si>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</si>
  <si>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</si>
  <si>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</si>
  <si>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</si>
  <si>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</si>
  <si>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</si>
  <si>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</si>
  <si>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</si>
  <si>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</si>
  <si>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</si>
  <si>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</si>
  <si>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</si>
  <si>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</si>
  <si>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</si>
  <si>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</si>
  <si>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</si>
  <si>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</si>
  <si>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</si>
  <si>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</si>
  <si>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</si>
  <si>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</si>
  <si>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</si>
  <si>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</si>
  <si>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</si>
  <si>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</si>
  <si>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</si>
  <si>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</si>
  <si>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</si>
  <si>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</si>
  <si>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</si>
  <si>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</si>
  <si>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</si>
  <si>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</si>
  <si>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</si>
  <si>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</si>
  <si>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</si>
  <si>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</si>
  <si>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</si>
  <si>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</si>
  <si>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</si>
  <si>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</si>
  <si>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</si>
  <si>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</si>
  <si>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</si>
  <si>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</si>
  <si>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</si>
  <si>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</si>
  <si>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</si>
  <si>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</si>
  <si>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</si>
  <si>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</si>
  <si>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</si>
  <si>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</si>
  <si>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</si>
  <si>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</si>
  <si>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</si>
  <si>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</si>
  <si>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</si>
  <si>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</si>
  <si>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</si>
  <si>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</si>
  <si>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</si>
  <si>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</si>
  <si>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</si>
  <si>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</si>
  <si>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</si>
  <si>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</si>
  <si>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</si>
  <si>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</si>
  <si>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</si>
  <si>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</si>
  <si>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</si>
  <si>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</si>
  <si>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</si>
  <si>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</si>
  <si>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</si>
  <si>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</si>
  <si>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</si>
  <si>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</si>
  <si>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</si>
  <si>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</si>
  <si>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</si>
  <si>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</si>
  <si>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</si>
  <si>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</si>
  <si>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</si>
  <si>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</si>
  <si>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</si>
  <si>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</si>
  <si>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</si>
  <si>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</si>
  <si>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</si>
  <si>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</si>
  <si>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</si>
  <si>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</si>
  <si>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</si>
  <si>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</si>
  <si>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</si>
  <si>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</si>
  <si>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</si>
  <si>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</si>
  <si>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</si>
  <si>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</si>
  <si>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</si>
  <si>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</si>
  <si>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</si>
  <si>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</si>
  <si>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</si>
  <si>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</si>
  <si>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</si>
  <si>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</si>
  <si>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</si>
  <si>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</si>
  <si>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</si>
  <si>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</si>
  <si>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</si>
  <si>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</si>
  <si>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</si>
  <si>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</si>
  <si>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</si>
  <si>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</si>
  <si>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</si>
  <si>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</si>
  <si>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</si>
  <si>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</si>
  <si>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</si>
  <si>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</si>
  <si>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</si>
  <si>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</si>
  <si>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</si>
  <si>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</si>
  <si>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</si>
  <si>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</si>
  <si>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</si>
  <si>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</si>
  <si>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</si>
  <si>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</si>
  <si>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</si>
  <si>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</si>
  <si>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</si>
  <si>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</si>
  <si>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</si>
  <si>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</si>
  <si>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</si>
  <si>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</si>
  <si>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</si>
  <si>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</si>
  <si>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</si>
  <si>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</si>
  <si>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</si>
  <si>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</si>
  <si>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</si>
  <si>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</si>
  <si>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</si>
  <si>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</si>
  <si>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</si>
  <si>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</si>
  <si>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</si>
  <si>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</si>
  <si>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</si>
  <si>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</si>
  <si>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</si>
  <si>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</si>
  <si>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</si>
  <si>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</si>
  <si>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</si>
  <si>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</si>
  <si>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</si>
  <si>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</si>
  <si>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</si>
  <si>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</si>
  <si>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</si>
  <si>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</si>
  <si>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</si>
  <si>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</si>
  <si>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</si>
  <si>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</si>
  <si>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</si>
  <si>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</si>
  <si>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</si>
  <si>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</si>
  <si>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</si>
  <si>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</si>
  <si>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</si>
  <si>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</si>
  <si>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</si>
  <si>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</si>
  <si>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</si>
  <si>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</si>
  <si>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</si>
  <si>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</si>
  <si>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</si>
  <si>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</si>
  <si>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</si>
  <si>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</si>
  <si>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</si>
  <si>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</si>
  <si>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</si>
  <si>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</si>
  <si>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</si>
  <si>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</si>
  <si>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</si>
  <si>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</si>
  <si>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</si>
  <si>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</si>
  <si>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</si>
  <si>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</si>
  <si>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</si>
  <si>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</si>
  <si>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</si>
  <si>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</si>
  <si>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</si>
  <si>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</si>
  <si>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</si>
  <si>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</si>
  <si>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</si>
  <si>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</si>
  <si>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</si>
  <si>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</si>
  <si>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</si>
  <si>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</si>
  <si>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</si>
  <si>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</si>
  <si>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</si>
  <si>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</si>
  <si>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</si>
  <si>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</si>
  <si>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</si>
  <si>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</si>
  <si>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</si>
  <si>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</si>
  <si>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</si>
  <si>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</si>
  <si>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</si>
  <si>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</si>
  <si>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</si>
  <si>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</si>
  <si>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</si>
  <si>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</si>
  <si>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</si>
  <si>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</si>
  <si>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</si>
  <si>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</si>
  <si>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</si>
  <si>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</si>
  <si>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</si>
  <si>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</si>
  <si>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</si>
  <si>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</si>
  <si>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</si>
  <si>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</si>
  <si>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</si>
  <si>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</si>
  <si>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</si>
  <si>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</si>
  <si>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</si>
  <si>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</si>
  <si>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</si>
  <si>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</si>
  <si>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</si>
  <si>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</si>
  <si>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</si>
  <si>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</si>
  <si>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</si>
  <si>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</si>
  <si>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</si>
  <si>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</si>
  <si>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</si>
  <si>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</si>
  <si>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</si>
  <si>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</si>
  <si>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</si>
  <si>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</si>
  <si>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</si>
  <si>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</si>
  <si>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</si>
  <si>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</si>
  <si>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</si>
  <si>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</si>
  <si>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</si>
  <si>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</si>
  <si>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</si>
  <si>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</si>
  <si>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</si>
  <si>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</si>
  <si>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</si>
  <si>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</si>
  <si>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</si>
  <si>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</si>
  <si>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</si>
  <si>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</si>
  <si>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</si>
  <si>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</si>
  <si>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</si>
  <si>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</si>
  <si>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</si>
  <si>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</si>
  <si>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</si>
  <si>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</si>
  <si>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</si>
  <si>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</si>
  <si>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</si>
  <si>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</si>
  <si>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</si>
  <si>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</si>
  <si>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</si>
  <si>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</si>
  <si>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</si>
  <si>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</si>
  <si>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</si>
  <si>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</si>
  <si>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</si>
  <si>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</si>
  <si>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</si>
  <si>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</si>
  <si>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</si>
  <si>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</si>
  <si>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</si>
  <si>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</si>
  <si>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</si>
  <si>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</si>
  <si>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</si>
  <si>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</si>
  <si>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</si>
  <si>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</si>
  <si>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</si>
  <si>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</si>
  <si>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</si>
  <si>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</si>
  <si>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</si>
  <si>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</si>
  <si>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</si>
  <si>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</si>
  <si>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</si>
  <si>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</si>
  <si>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</si>
  <si>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</si>
  <si>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</si>
  <si>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</si>
  <si>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</si>
  <si>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</si>
  <si>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</si>
  <si>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</si>
  <si>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</si>
  <si>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</si>
  <si>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</si>
  <si>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</si>
  <si>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</si>
  <si>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</si>
  <si>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</si>
  <si>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</si>
  <si>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</si>
  <si>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</si>
  <si>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</si>
  <si>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</si>
  <si>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</si>
  <si>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</si>
  <si>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</si>
  <si>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</si>
  <si>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</si>
  <si>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</si>
  <si>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</si>
  <si>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</si>
  <si>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</si>
  <si>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</si>
  <si>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</si>
  <si>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</si>
  <si>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</si>
  <si>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</si>
  <si>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</si>
  <si>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</si>
  <si>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</si>
  <si>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</si>
  <si>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</si>
  <si>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</si>
  <si>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</si>
  <si>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</si>
  <si>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</si>
  <si>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</si>
  <si>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</si>
  <si>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</si>
  <si>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</si>
  <si>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</si>
  <si>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</si>
  <si>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</si>
  <si>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</si>
  <si>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</si>
  <si>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</si>
  <si>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</si>
  <si>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</si>
  <si>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</si>
  <si>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</si>
  <si>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</si>
  <si>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</si>
  <si>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</si>
  <si>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</si>
  <si>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</si>
  <si>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</si>
  <si>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</si>
  <si>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</si>
  <si>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</si>
  <si>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</si>
  <si>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</si>
  <si>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</si>
  <si>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</si>
  <si>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</si>
  <si>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</si>
  <si>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</si>
  <si>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</si>
  <si>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</si>
  <si>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</si>
  <si>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</si>
  <si>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</si>
  <si>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</si>
  <si>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</si>
  <si>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</si>
  <si>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</si>
  <si>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</si>
  <si>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</si>
  <si>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</si>
  <si>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</si>
  <si>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</si>
  <si>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</si>
  <si>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</si>
  <si>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</si>
  <si>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</si>
  <si>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</si>
  <si>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</si>
  <si>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</si>
  <si>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</si>
  <si>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</si>
  <si>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</si>
  <si>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</si>
  <si>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</si>
  <si>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</si>
  <si>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</si>
  <si>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</si>
  <si>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</si>
  <si>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</si>
  <si>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</si>
  <si>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</si>
  <si>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</si>
  <si>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</si>
  <si>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</si>
  <si>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</si>
  <si>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</si>
  <si>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</si>
  <si>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</si>
  <si>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</si>
  <si>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</si>
  <si>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</si>
  <si>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</si>
  <si>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</si>
  <si>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</si>
  <si>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</si>
  <si>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</si>
  <si>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</si>
  <si>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</si>
  <si>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</si>
  <si>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</si>
  <si>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</si>
  <si>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</si>
  <si>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</si>
  <si>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</si>
  <si>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</si>
  <si>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</si>
  <si>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</si>
  <si>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</si>
  <si>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</si>
  <si>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</si>
  <si>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</si>
  <si>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</si>
  <si>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</si>
  <si>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</si>
  <si>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</si>
  <si>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</si>
  <si>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</si>
  <si>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</si>
  <si>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</si>
  <si>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</si>
  <si>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</si>
  <si>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</si>
  <si>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</si>
  <si>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</si>
  <si>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</si>
  <si>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</si>
  <si>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</si>
  <si>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</si>
  <si>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</si>
  <si>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</si>
  <si>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</si>
  <si>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</si>
  <si>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</si>
  <si>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</si>
  <si>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</si>
  <si>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</si>
  <si>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</si>
  <si>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</si>
  <si>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</si>
  <si>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</si>
  <si>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</si>
  <si>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</si>
  <si>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</si>
  <si>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</si>
  <si>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</si>
  <si>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</si>
  <si>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</si>
  <si>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</si>
  <si>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</si>
  <si>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</si>
  <si>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</si>
  <si>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</si>
  <si>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</si>
  <si>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</si>
  <si>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</si>
  <si>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</si>
  <si>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</si>
  <si>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</si>
  <si>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</si>
  <si>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</si>
  <si>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</si>
  <si>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</si>
  <si>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</si>
  <si>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</si>
  <si>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</si>
  <si>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</si>
  <si>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</si>
  <si>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</si>
  <si>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</si>
  <si>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</si>
  <si>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</si>
  <si>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</si>
  <si>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</si>
  <si>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</si>
  <si>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</si>
  <si>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</si>
  <si>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</si>
  <si>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</si>
  <si>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</si>
  <si>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</si>
  <si>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</si>
  <si>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</si>
  <si>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</si>
  <si>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</si>
  <si>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</si>
  <si>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</si>
  <si>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</si>
  <si>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</si>
  <si>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</si>
  <si>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</si>
  <si>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</si>
  <si>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</si>
  <si>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</si>
  <si>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</si>
  <si>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</si>
  <si>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</si>
  <si>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</si>
  <si>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</si>
  <si>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</si>
  <si>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</si>
  <si>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</si>
  <si>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</si>
  <si>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</si>
  <si>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</si>
  <si>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</si>
  <si>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</si>
  <si>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</si>
  <si>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</si>
  <si>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</si>
  <si>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</si>
  <si>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</si>
  <si>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</si>
  <si>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</si>
  <si>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</si>
  <si>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</si>
  <si>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</si>
  <si>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</si>
  <si>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</si>
  <si>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</si>
  <si>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</si>
  <si>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</si>
  <si>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</si>
  <si>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</si>
  <si>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</si>
  <si>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</si>
  <si>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</si>
  <si>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</si>
  <si>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</si>
  <si>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</si>
  <si>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</si>
  <si>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</si>
  <si>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</si>
  <si>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</si>
  <si>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</si>
  <si>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</si>
  <si>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</si>
  <si>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</si>
  <si>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</si>
  <si>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</si>
  <si>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</si>
  <si>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</si>
  <si>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</si>
  <si>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</si>
  <si>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</si>
  <si>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</si>
  <si>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</si>
  <si>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</si>
  <si>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</si>
  <si>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</si>
  <si>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</si>
  <si>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</si>
  <si>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</si>
  <si>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</si>
  <si>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</si>
  <si>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</si>
  <si>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</si>
  <si>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</si>
  <si>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</si>
  <si>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</si>
  <si>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</si>
  <si>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</si>
  <si>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</si>
  <si>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</si>
  <si>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</si>
  <si>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</si>
  <si>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</si>
  <si>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</si>
  <si>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</si>
  <si>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</si>
  <si>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</si>
  <si>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</si>
  <si>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</si>
  <si>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</si>
  <si>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</si>
  <si>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</si>
  <si>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</si>
  <si>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</si>
  <si>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</si>
  <si>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</si>
  <si>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</si>
  <si>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</si>
  <si>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</si>
  <si>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</si>
  <si>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</si>
  <si>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</si>
  <si>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</si>
  <si>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</si>
  <si>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</si>
  <si>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</si>
  <si>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</si>
  <si>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</si>
  <si>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</si>
  <si>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</si>
  <si>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</si>
  <si>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</si>
  <si>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</si>
  <si>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</si>
  <si>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</si>
  <si>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</si>
  <si>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</si>
  <si>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</si>
  <si>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</si>
  <si>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</si>
  <si>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</si>
  <si>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</si>
  <si>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</si>
  <si>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</si>
  <si>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</si>
  <si>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</si>
  <si>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</si>
  <si>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</si>
  <si>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</si>
  <si>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</si>
  <si>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</si>
  <si>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</si>
  <si>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</si>
  <si>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</si>
  <si>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</si>
  <si>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</si>
  <si>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</si>
  <si>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</si>
  <si>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</si>
  <si>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</si>
  <si>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</si>
  <si>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</si>
  <si>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</si>
  <si>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</si>
  <si>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</si>
  <si>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</si>
  <si>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</si>
  <si>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</si>
  <si>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</si>
  <si>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</si>
  <si>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</si>
  <si>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</si>
  <si>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</si>
  <si>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</si>
  <si>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</si>
  <si>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</si>
  <si>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</si>
  <si>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</si>
  <si>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</si>
  <si>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</si>
  <si>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</si>
  <si>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</si>
  <si>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</si>
  <si>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</si>
  <si>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</si>
  <si>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</si>
  <si>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</si>
  <si>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</si>
  <si>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</si>
  <si>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</si>
  <si>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</si>
  <si>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</si>
  <si>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</si>
  <si>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</si>
  <si>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</si>
  <si>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</si>
  <si>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</si>
  <si>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</si>
  <si>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</si>
  <si>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</si>
  <si>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</si>
  <si>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</si>
  <si>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</si>
  <si>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</si>
  <si>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</si>
  <si>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</si>
  <si>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</si>
  <si>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</si>
  <si>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</si>
  <si>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</si>
  <si>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</si>
  <si>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</si>
  <si>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</si>
  <si>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</si>
  <si>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</si>
  <si>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</si>
  <si>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</si>
  <si>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</si>
  <si>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</si>
  <si>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</si>
  <si>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</si>
  <si>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</si>
  <si>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</si>
  <si>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</si>
  <si>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</si>
  <si>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</si>
  <si>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</si>
  <si>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</si>
  <si>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</si>
  <si>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</si>
  <si>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</si>
  <si>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</si>
  <si>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</si>
  <si>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</si>
  <si>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</si>
  <si>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</si>
  <si>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</si>
  <si>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</si>
  <si>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</si>
  <si>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</si>
  <si>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</si>
  <si>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</si>
  <si>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</si>
  <si>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</si>
  <si>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</si>
  <si>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</si>
  <si>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</si>
  <si>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</si>
  <si>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</si>
  <si>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</si>
  <si>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</si>
  <si>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</si>
  <si>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</si>
  <si>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</si>
  <si>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</si>
  <si>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</si>
  <si>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</si>
  <si>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</si>
  <si>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</si>
  <si>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</si>
  <si>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</si>
  <si>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</si>
  <si>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</si>
  <si>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</si>
  <si>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</si>
  <si>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</si>
  <si>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</si>
  <si>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</si>
  <si>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</si>
  <si>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</si>
  <si>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</si>
  <si>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</si>
  <si>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</si>
  <si>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</si>
  <si>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</si>
  <si>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</si>
  <si>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</si>
  <si>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</si>
  <si>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</si>
  <si>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</si>
  <si>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</si>
  <si>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</si>
  <si>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</si>
  <si>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</si>
  <si>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</si>
  <si>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</si>
  <si>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</si>
  <si>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</si>
  <si>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</si>
  <si>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</si>
  <si>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</si>
  <si>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</si>
  <si>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</si>
  <si>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</si>
  <si>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</si>
  <si>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</si>
  <si>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</si>
  <si>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</si>
  <si>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</si>
  <si>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</si>
  <si>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</si>
  <si>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</si>
  <si>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</si>
  <si>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</si>
  <si>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</si>
  <si>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</si>
  <si>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</si>
  <si>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</si>
  <si>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</si>
  <si>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</si>
  <si>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</si>
  <si>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</si>
  <si>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</si>
  <si>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</si>
  <si>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</si>
  <si>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</si>
  <si>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</si>
  <si>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</si>
  <si>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</si>
  <si>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</si>
  <si>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</si>
  <si>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</si>
  <si>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</si>
  <si>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</si>
  <si>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</si>
  <si>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</si>
  <si>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</si>
  <si>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</si>
  <si>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</si>
  <si>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</si>
  <si>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</si>
  <si>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</si>
  <si>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</si>
  <si>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</si>
  <si>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</si>
  <si>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</si>
  <si>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</si>
  <si>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</si>
  <si>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</si>
  <si>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</si>
  <si>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</si>
  <si>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</si>
  <si>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</si>
  <si>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</si>
  <si>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</si>
  <si>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</si>
  <si>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</si>
  <si>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</si>
  <si>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</si>
  <si>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</si>
  <si>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</si>
  <si>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</si>
  <si>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</si>
  <si>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</si>
  <si>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</si>
  <si>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</si>
  <si>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</si>
  <si>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</si>
  <si>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</si>
  <si>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</si>
  <si>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</si>
  <si>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</si>
  <si>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</si>
  <si>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</si>
  <si>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</si>
  <si>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</si>
  <si>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</si>
  <si>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</si>
  <si>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</si>
  <si>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</si>
  <si>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</si>
  <si>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</si>
  <si>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</si>
  <si>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</si>
  <si>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</si>
  <si>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</si>
  <si>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</si>
  <si>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</si>
  <si>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</si>
  <si>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</si>
  <si>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</si>
  <si>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</si>
  <si>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</si>
  <si>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</si>
  <si>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</si>
  <si>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</si>
  <si>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</si>
  <si>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</si>
  <si>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</si>
  <si>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</si>
  <si>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</si>
  <si>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</si>
  <si>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</si>
  <si>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</si>
  <si>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</si>
  <si>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</si>
  <si>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</si>
  <si>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</si>
  <si>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</si>
  <si>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</si>
  <si>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</si>
  <si>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</si>
  <si>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</si>
  <si>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</si>
  <si>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</si>
  <si>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</si>
  <si>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</si>
  <si>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</si>
  <si>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</si>
  <si>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</si>
  <si>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</si>
  <si>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</si>
  <si>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</si>
  <si>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</si>
  <si>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</si>
  <si>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</si>
  <si>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</si>
  <si>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</si>
  <si>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</si>
  <si>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</si>
  <si>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</si>
  <si>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</si>
  <si>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</si>
  <si>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</si>
  <si>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</si>
  <si>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</si>
  <si>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</si>
  <si>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</si>
  <si>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</si>
  <si>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</si>
  <si>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</si>
  <si>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</si>
  <si>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</si>
  <si>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</si>
  <si>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</si>
  <si>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</si>
  <si>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</si>
  <si>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</si>
  <si>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</si>
  <si>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</si>
  <si>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</si>
  <si>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</si>
  <si>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</si>
  <si>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</si>
  <si>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</si>
  <si>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</si>
  <si>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</si>
  <si>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</si>
  <si>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</si>
  <si>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</si>
  <si>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</si>
  <si>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</si>
  <si>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</si>
  <si>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</si>
  <si>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</si>
  <si>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</si>
  <si>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</si>
  <si>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</si>
  <si>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</si>
  <si>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</si>
  <si>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</si>
  <si>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</si>
  <si>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</si>
  <si>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</si>
  <si>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</si>
  <si>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</si>
  <si>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</si>
  <si>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</si>
  <si>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</si>
  <si>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</si>
  <si>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</si>
  <si>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</si>
  <si>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</si>
  <si>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</si>
  <si>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</si>
  <si>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</si>
  <si>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</si>
  <si>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</si>
  <si>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</si>
  <si>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</si>
  <si>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</si>
  <si>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</si>
  <si>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</si>
  <si>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</si>
  <si>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</si>
  <si>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</si>
  <si>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</si>
  <si>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</si>
  <si>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</si>
  <si>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</si>
  <si>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</si>
  <si>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</si>
  <si>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</si>
  <si>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</si>
  <si>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</si>
  <si>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</si>
  <si>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</si>
  <si>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</si>
  <si>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</si>
  <si>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</si>
  <si>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</si>
  <si>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</si>
  <si>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</si>
  <si>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</si>
  <si>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</si>
  <si>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</si>
  <si>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</si>
  <si>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</si>
  <si>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</si>
  <si>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</si>
  <si>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</si>
  <si>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</si>
  <si>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</si>
  <si>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</si>
  <si>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</si>
  <si>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</si>
  <si>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</si>
  <si>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</si>
  <si>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</si>
  <si>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</si>
  <si>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</si>
  <si>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</si>
  <si>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</si>
  <si>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</si>
  <si>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</si>
  <si>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</si>
  <si>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</si>
  <si>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</si>
  <si>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</si>
  <si>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</si>
  <si>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</si>
  <si>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</si>
  <si>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</si>
  <si>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</si>
  <si>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</si>
  <si>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</si>
  <si>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</si>
  <si>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</si>
  <si>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</si>
  <si>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</si>
  <si>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</si>
  <si>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</si>
  <si>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</si>
  <si>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</si>
  <si>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</si>
  <si>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</si>
  <si>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</si>
  <si>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</si>
  <si>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</si>
  <si>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</si>
  <si>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</si>
  <si>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</si>
  <si>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</si>
  <si>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</si>
  <si>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</si>
  <si>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</si>
  <si>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</si>
  <si>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</si>
  <si>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</si>
  <si>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</si>
  <si>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</si>
  <si>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</si>
  <si>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</si>
  <si>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</si>
  <si>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</si>
  <si>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</si>
  <si>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</si>
  <si>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</si>
  <si>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</si>
  <si>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</si>
  <si>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</si>
  <si>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</si>
  <si>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</si>
  <si>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</si>
  <si>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</si>
  <si>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</si>
  <si>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</si>
  <si>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</si>
  <si>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</si>
  <si>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</si>
  <si>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</si>
  <si>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</si>
  <si>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</si>
  <si>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</si>
  <si>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</si>
  <si>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</si>
  <si>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</si>
  <si>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</si>
  <si>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</si>
  <si>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</si>
  <si>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</si>
  <si>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</si>
  <si>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</si>
  <si>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</si>
  <si>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</si>
  <si>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</si>
  <si>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</si>
  <si>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</si>
  <si>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</si>
  <si>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</si>
  <si>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</si>
  <si>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</si>
  <si>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</si>
  <si>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</si>
  <si>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</si>
  <si>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</si>
  <si>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</si>
  <si>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</si>
  <si>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</si>
  <si>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</si>
  <si>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</si>
  <si>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</si>
  <si>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</si>
  <si>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</si>
  <si>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</si>
  <si>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</si>
  <si>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</si>
  <si>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</si>
  <si>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</si>
  <si>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</si>
  <si>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</si>
  <si>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</si>
  <si>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</si>
  <si>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</si>
  <si>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</si>
  <si>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</si>
  <si>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</si>
  <si>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</si>
  <si>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</si>
  <si>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</si>
  <si>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</si>
  <si>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</si>
  <si>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</si>
  <si>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</si>
  <si>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</si>
  <si>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</si>
  <si>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</si>
  <si>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</si>
  <si>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</si>
  <si>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</si>
  <si>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</si>
  <si>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</si>
  <si>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</si>
  <si>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</si>
  <si>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</si>
  <si>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</si>
  <si>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</si>
  <si>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</si>
  <si>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</si>
  <si>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</si>
  <si>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</si>
  <si>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</si>
  <si>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</si>
  <si>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</si>
  <si>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</si>
  <si>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</si>
  <si>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</si>
  <si>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</si>
  <si>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</si>
  <si>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</si>
  <si>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</si>
  <si>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</si>
  <si>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</si>
  <si>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</si>
  <si>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</si>
  <si>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</si>
  <si>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</si>
  <si>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</si>
  <si>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</si>
  <si>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</si>
  <si>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</si>
  <si>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</si>
  <si>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</si>
  <si>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</si>
  <si>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</si>
  <si>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</si>
  <si>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</si>
  <si>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</si>
  <si>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</si>
  <si>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</si>
  <si>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</si>
  <si>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</si>
  <si>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</si>
  <si>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</si>
  <si>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</si>
  <si>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</si>
  <si>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</si>
  <si>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</si>
  <si>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</si>
  <si>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</si>
  <si>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</si>
  <si>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</si>
  <si>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</si>
  <si>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</si>
  <si>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</si>
  <si>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</si>
  <si>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</si>
  <si>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</si>
  <si>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</si>
  <si>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</si>
  <si>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</si>
  <si>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</si>
  <si>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</si>
  <si>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</si>
  <si>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</si>
  <si>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</si>
  <si>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</si>
  <si>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</si>
  <si>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</si>
  <si>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</si>
  <si>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</si>
  <si>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</si>
  <si>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</si>
  <si>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</si>
  <si>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</si>
  <si>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</si>
  <si>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</si>
  <si>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</si>
  <si>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</si>
  <si>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</si>
  <si>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</si>
  <si>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</si>
  <si>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</si>
  <si>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</si>
  <si>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</si>
  <si>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</si>
  <si>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</si>
  <si>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</si>
  <si>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</si>
  <si>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</si>
  <si>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</si>
  <si>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</si>
  <si>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</si>
  <si>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</si>
  <si>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</si>
  <si>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</si>
  <si>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</si>
  <si>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</si>
  <si>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</si>
  <si>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</si>
  <si>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</si>
  <si>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</si>
  <si>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</si>
  <si>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</si>
  <si>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</si>
  <si>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</si>
  <si>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</si>
  <si>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</si>
  <si>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</si>
  <si>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</si>
  <si>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</si>
  <si>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</si>
  <si>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</si>
  <si>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</si>
  <si>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</si>
  <si>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</si>
  <si>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</si>
  <si>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</si>
  <si>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</si>
  <si>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</si>
  <si>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</si>
  <si>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</si>
  <si>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</si>
  <si>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</si>
  <si>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</si>
  <si>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</si>
  <si>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</si>
  <si>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</si>
  <si>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</si>
  <si>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</si>
  <si>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</si>
  <si>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</si>
  <si>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</si>
  <si>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</si>
  <si>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</si>
  <si>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</si>
  <si>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</si>
  <si>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</si>
  <si>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</si>
  <si>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</si>
  <si>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</si>
  <si>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</si>
  <si>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</si>
  <si>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</si>
  <si>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</si>
  <si>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</si>
  <si>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</si>
  <si>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</si>
  <si>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</si>
  <si>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</si>
  <si>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</si>
  <si>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</si>
  <si>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</si>
  <si>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</si>
  <si>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</si>
  <si>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</si>
  <si>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</si>
  <si>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</si>
  <si>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</si>
  <si>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</si>
  <si>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</si>
  <si>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</si>
  <si>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</si>
  <si>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</si>
  <si>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</si>
  <si>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</si>
  <si>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</si>
  <si>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</si>
  <si>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</si>
  <si>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</si>
  <si>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</si>
  <si>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</si>
  <si>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</si>
  <si>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</si>
  <si>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</si>
  <si>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</si>
  <si>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</si>
  <si>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</si>
  <si>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</si>
  <si>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</si>
  <si>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</si>
  <si>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</si>
  <si>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</si>
  <si>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</si>
  <si>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</si>
  <si>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</si>
  <si>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</si>
  <si>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</si>
  <si>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</si>
  <si>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</si>
  <si>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</si>
  <si>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</si>
  <si>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</si>
  <si>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</si>
  <si>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</si>
  <si>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</si>
  <si>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</si>
  <si>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</si>
  <si>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</si>
  <si>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</si>
  <si>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</si>
  <si>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</si>
  <si>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</si>
  <si>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</si>
  <si>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</si>
  <si>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</si>
  <si>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</si>
  <si>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</si>
  <si>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</si>
  <si>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</si>
  <si>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</si>
  <si>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</si>
  <si>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</si>
  <si>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</si>
  <si>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</si>
  <si>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</si>
  <si>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</si>
  <si>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</si>
  <si>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</si>
  <si>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</si>
  <si>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</si>
  <si>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</si>
  <si>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</si>
  <si>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</si>
  <si>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</si>
  <si>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</si>
  <si>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</si>
  <si>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</si>
  <si>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</si>
  <si>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</si>
  <si>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</si>
  <si>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</si>
  <si>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</si>
  <si>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</si>
  <si>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</si>
  <si>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</si>
  <si>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</si>
  <si>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</si>
  <si>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</si>
  <si>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</si>
  <si>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</si>
  <si>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</si>
  <si>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</si>
  <si>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</si>
  <si>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</si>
  <si>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</si>
  <si>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</si>
  <si>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</si>
  <si>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</si>
  <si>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</si>
  <si>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</si>
  <si>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</si>
  <si>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</si>
  <si>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</si>
  <si>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</si>
  <si>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</si>
  <si>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</si>
  <si>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</si>
  <si>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</si>
  <si>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</si>
  <si>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</si>
  <si>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</si>
  <si>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</si>
  <si>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</si>
  <si>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</si>
  <si>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</si>
  <si>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</si>
  <si>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</si>
  <si>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</si>
  <si>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</si>
  <si>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</si>
  <si>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</si>
  <si>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</si>
  <si>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</si>
  <si>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</si>
  <si>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</si>
  <si>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</si>
  <si>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</si>
  <si>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</si>
  <si>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</si>
  <si>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</si>
  <si>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</si>
  <si>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</si>
  <si>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</si>
  <si>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</si>
  <si>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</si>
  <si>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</si>
  <si>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</si>
  <si>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</si>
  <si>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</si>
  <si>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</si>
  <si>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</si>
  <si>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</si>
  <si>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</si>
  <si>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</si>
  <si>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</si>
  <si>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</si>
  <si>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</si>
  <si>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</si>
  <si>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</si>
  <si>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</si>
  <si>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</si>
  <si>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</si>
  <si>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</si>
  <si>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</si>
  <si>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</si>
  <si>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</si>
  <si>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</si>
  <si>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</si>
  <si>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</si>
  <si>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</si>
  <si>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</si>
  <si>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</si>
  <si>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</si>
  <si>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</si>
  <si>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</si>
  <si>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</si>
  <si>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</si>
  <si>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</si>
  <si>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</si>
  <si>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</si>
  <si>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</si>
  <si>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</si>
  <si>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</si>
  <si>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</si>
  <si>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</si>
  <si>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</si>
  <si>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</si>
  <si>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</si>
  <si>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</si>
  <si>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</si>
  <si>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</si>
  <si>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</si>
  <si>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</si>
  <si>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</si>
  <si>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</si>
  <si>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</si>
  <si>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</si>
  <si>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</si>
  <si>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</si>
  <si>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</si>
  <si>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</si>
  <si>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</si>
  <si>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</si>
  <si>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</si>
  <si>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</si>
  <si>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</si>
  <si>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</si>
  <si>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</si>
  <si>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</si>
  <si>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</si>
  <si>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</si>
  <si>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</si>
  <si>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</si>
  <si>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</si>
  <si>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</si>
  <si>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</si>
  <si>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</si>
  <si>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</si>
  <si>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</si>
  <si>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</si>
  <si>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</si>
  <si>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</si>
  <si>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</si>
  <si>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</si>
  <si>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</si>
  <si>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</si>
  <si>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</si>
  <si>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</si>
  <si>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</si>
  <si>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</si>
  <si>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</si>
  <si>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</si>
  <si>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</si>
  <si>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</si>
  <si>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</si>
  <si>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</si>
  <si>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</si>
  <si>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</si>
  <si>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</si>
  <si>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</si>
  <si>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</si>
  <si>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</si>
  <si>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</si>
  <si>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</si>
  <si>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</si>
  <si>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</si>
  <si>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</si>
  <si>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</si>
  <si>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</si>
  <si>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</si>
  <si>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</si>
  <si>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</si>
  <si>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</si>
  <si>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</si>
  <si>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</si>
  <si>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</si>
  <si>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</si>
  <si>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</si>
  <si>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</si>
  <si>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</si>
  <si>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</si>
  <si>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</si>
  <si>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</si>
  <si>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</si>
  <si>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</si>
  <si>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</si>
  <si>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</si>
  <si>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</si>
  <si>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</si>
  <si>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</si>
  <si>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</si>
  <si>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</si>
  <si>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</si>
  <si>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</si>
  <si>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</si>
  <si>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</si>
  <si>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</si>
  <si>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</si>
  <si>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</si>
  <si>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</si>
  <si>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</si>
  <si>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</si>
  <si>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</si>
  <si>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</si>
  <si>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</si>
  <si>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</si>
  <si>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</si>
  <si>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</si>
  <si>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</si>
  <si>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</si>
  <si>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</si>
  <si>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</si>
  <si>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</si>
  <si>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</si>
  <si>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</si>
  <si>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</si>
  <si>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</si>
  <si>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</si>
  <si>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</si>
  <si>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</si>
  <si>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</si>
  <si>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</si>
  <si>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</si>
  <si>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</si>
  <si>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</si>
  <si>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</si>
  <si>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</si>
  <si>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</si>
  <si>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</si>
  <si>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</si>
  <si>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</si>
  <si>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</si>
  <si>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</si>
  <si>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</si>
  <si>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</si>
  <si>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</si>
  <si>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</si>
  <si>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</si>
  <si>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</si>
  <si>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</si>
  <si>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</si>
  <si>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</si>
  <si>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</si>
  <si>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</si>
  <si>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</si>
  <si>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</si>
  <si>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</si>
  <si>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</si>
  <si>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</si>
  <si>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</si>
  <si>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</si>
  <si>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</si>
  <si>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</si>
  <si>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</si>
  <si>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</si>
  <si>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</si>
  <si>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</si>
  <si>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</si>
  <si>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</si>
  <si>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</si>
  <si>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</si>
  <si>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</si>
  <si>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</si>
  <si>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</si>
  <si>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</si>
  <si>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</si>
  <si>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</si>
  <si>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</si>
  <si>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</si>
  <si>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</si>
  <si>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</si>
  <si>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</si>
  <si>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</si>
  <si>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</si>
  <si>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</si>
  <si>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</si>
  <si>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</si>
  <si>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</si>
  <si>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</si>
  <si>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</si>
  <si>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</si>
  <si>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</si>
  <si>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</si>
  <si>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</si>
  <si>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</si>
  <si>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</si>
  <si>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</si>
  <si>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</si>
  <si>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</si>
  <si>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</si>
  <si>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</si>
  <si>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</si>
  <si>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</si>
  <si>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</si>
  <si>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</si>
  <si>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</si>
  <si>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</si>
  <si>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</si>
  <si>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</si>
  <si>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</si>
  <si>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</si>
  <si>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</si>
  <si>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</si>
  <si>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</si>
  <si>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</si>
  <si>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</si>
  <si>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</si>
  <si>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</si>
  <si>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</si>
  <si>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</si>
  <si>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</si>
  <si>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</si>
  <si>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</si>
  <si>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</si>
  <si>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</si>
  <si>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</si>
  <si>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</si>
  <si>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</si>
  <si>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</si>
  <si>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</si>
  <si>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</si>
  <si>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</si>
  <si>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</si>
  <si>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</si>
  <si>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</si>
  <si>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</si>
  <si>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</si>
  <si>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</si>
  <si>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</si>
  <si>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</si>
  <si>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</si>
  <si>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</si>
  <si>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</si>
  <si>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</si>
  <si>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</si>
  <si>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</si>
  <si>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</si>
  <si>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</si>
  <si>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</si>
  <si>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</si>
  <si>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</si>
  <si>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</si>
  <si>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</si>
  <si>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</si>
  <si>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</si>
  <si>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</si>
  <si>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</si>
  <si>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</si>
  <si>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</si>
  <si>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</si>
  <si>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</si>
  <si>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</si>
  <si>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</si>
  <si>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</si>
  <si>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</si>
  <si>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</si>
  <si>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</si>
  <si>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</si>
  <si>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</si>
  <si>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</si>
  <si>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</si>
  <si>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</si>
  <si>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</si>
  <si>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</si>
  <si>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</si>
  <si>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</si>
  <si>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</si>
  <si>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</si>
  <si>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</si>
  <si>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</si>
  <si>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</si>
  <si>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</si>
  <si>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</si>
  <si>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</si>
  <si>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</si>
  <si>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</si>
  <si>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</si>
  <si>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</si>
  <si>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</si>
  <si>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</si>
  <si>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</si>
  <si>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</si>
  <si>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</si>
  <si>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</si>
  <si>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</si>
  <si>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</si>
  <si>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</si>
  <si>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</si>
  <si>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</si>
  <si>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</si>
  <si>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</si>
  <si>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</si>
  <si>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</si>
  <si>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</si>
  <si>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</si>
  <si>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</si>
  <si>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</si>
  <si>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</si>
  <si>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</si>
  <si>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</si>
  <si>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</si>
  <si>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</si>
  <si>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</si>
  <si>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</si>
  <si>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</si>
  <si>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</si>
  <si>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</si>
  <si>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</si>
  <si>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</si>
  <si>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</si>
  <si>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</si>
  <si>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</si>
  <si>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</si>
  <si>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</si>
  <si>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</si>
  <si>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</si>
  <si>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</si>
  <si>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</si>
  <si>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</si>
  <si>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</si>
  <si>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</si>
  <si>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</si>
  <si>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</si>
  <si>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</si>
  <si>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</si>
  <si>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</si>
  <si>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</si>
  <si>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</si>
  <si>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</si>
  <si>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</si>
  <si>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</si>
  <si>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</si>
  <si>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</si>
  <si>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</si>
  <si>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</si>
  <si>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</si>
  <si>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</si>
  <si>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</si>
  <si>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</si>
  <si>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</si>
  <si>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</si>
  <si>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</si>
  <si>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</si>
  <si>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</si>
  <si>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</si>
  <si>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</si>
  <si>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</si>
  <si>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</si>
  <si>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</si>
  <si>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</si>
  <si>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</si>
  <si>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</si>
  <si>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</si>
  <si>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</si>
  <si>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</si>
  <si>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</si>
  <si>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</si>
  <si>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</si>
  <si>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</si>
  <si>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</si>
  <si>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</si>
  <si>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</si>
  <si>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</si>
  <si>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</si>
  <si>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</si>
  <si>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</si>
  <si>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</si>
  <si>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</si>
  <si>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</si>
  <si>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</si>
  <si>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</si>
  <si>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</si>
  <si>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</si>
  <si>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</si>
  <si>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</si>
  <si>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</si>
  <si>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</si>
  <si>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</si>
  <si>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</si>
  <si>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</si>
  <si>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</si>
  <si>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</si>
  <si>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</si>
  <si>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</si>
  <si>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</si>
  <si>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</si>
  <si>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</si>
  <si>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</si>
  <si>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</si>
  <si>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</si>
  <si>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</si>
  <si>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</si>
  <si>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</si>
  <si>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</si>
  <si>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</si>
  <si>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</si>
  <si>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</si>
  <si>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</si>
  <si>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</si>
  <si>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</si>
  <si>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</si>
  <si>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</si>
  <si>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</si>
  <si>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</si>
  <si>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</si>
  <si>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</si>
  <si>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</si>
  <si>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</si>
  <si>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</si>
  <si>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</si>
  <si>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</si>
  <si>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</si>
  <si>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</si>
  <si>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</si>
  <si>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</si>
  <si>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</si>
  <si>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</si>
  <si>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</si>
  <si>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</si>
  <si>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</si>
  <si>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</si>
  <si>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</si>
  <si>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</si>
  <si>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</si>
  <si>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</si>
  <si>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</si>
  <si>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</si>
  <si>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</si>
  <si>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</si>
  <si>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</si>
  <si>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</si>
  <si>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</si>
  <si>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</si>
  <si>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</si>
  <si>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</si>
  <si>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</si>
  <si>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</si>
  <si>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</si>
  <si>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</si>
  <si>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</si>
  <si>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</si>
  <si>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</si>
  <si>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</si>
  <si>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</si>
  <si>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</si>
  <si>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</si>
  <si>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</si>
  <si>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</si>
  <si>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</si>
  <si>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</si>
  <si>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</si>
  <si>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</si>
  <si>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</si>
  <si>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</si>
  <si>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</si>
  <si>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</si>
  <si>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</si>
  <si>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</si>
  <si>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</si>
  <si>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</si>
  <si>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</si>
  <si>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</si>
  <si>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</si>
  <si>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</si>
  <si>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</si>
  <si>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</si>
  <si>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</si>
  <si>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</si>
  <si>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</si>
  <si>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</si>
  <si>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</si>
  <si>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</si>
  <si>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</si>
  <si>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</si>
  <si>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</si>
  <si>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</si>
  <si>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</si>
  <si>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</si>
  <si>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</si>
  <si>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</si>
  <si>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</si>
  <si>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</si>
  <si>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</si>
  <si>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</si>
  <si>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</si>
  <si>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</si>
  <si>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</si>
  <si>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</si>
  <si>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</si>
  <si>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</si>
  <si>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</si>
  <si>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</si>
  <si>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</si>
  <si>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</si>
  <si>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</si>
  <si>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</si>
  <si>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</si>
  <si>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</si>
  <si>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</si>
  <si>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</si>
  <si>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</si>
  <si>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</si>
  <si>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</si>
  <si>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</si>
  <si>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</si>
  <si>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</si>
  <si>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</si>
  <si>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</si>
  <si>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</si>
  <si>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</si>
  <si>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</si>
  <si>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</si>
  <si>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</si>
  <si>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</si>
  <si>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</si>
  <si>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</si>
  <si>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</si>
  <si>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</si>
  <si>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</si>
  <si>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</si>
  <si>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</si>
  <si>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</si>
  <si>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</si>
  <si>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</si>
  <si>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</si>
  <si>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</si>
  <si>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</si>
  <si>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</si>
  <si>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</si>
  <si>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</si>
  <si>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</si>
  <si>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</si>
  <si>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</si>
  <si>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</si>
  <si>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</si>
  <si>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</si>
  <si>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</si>
  <si>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</si>
  <si>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</si>
  <si>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</si>
  <si>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</si>
  <si>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</si>
  <si>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</si>
  <si>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</si>
  <si>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</si>
  <si>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</si>
  <si>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</si>
  <si>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</si>
  <si>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</si>
  <si>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</si>
  <si>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</si>
  <si>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</si>
  <si>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</si>
  <si>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</si>
  <si>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</si>
  <si>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</si>
  <si>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</si>
  <si>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</si>
  <si>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</si>
  <si>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</si>
  <si>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</si>
  <si>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</si>
  <si>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</si>
  <si>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</si>
  <si>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</si>
  <si>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</si>
  <si>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</si>
  <si>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</si>
  <si>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</si>
  <si>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</si>
  <si>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</si>
  <si>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</si>
  <si>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</si>
  <si>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</si>
  <si>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</si>
  <si>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</si>
  <si>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</si>
  <si>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</si>
  <si>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</si>
  <si>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</si>
  <si>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</si>
  <si>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</si>
  <si>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</si>
  <si>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</si>
  <si>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</si>
  <si>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</si>
  <si>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</si>
  <si>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</si>
  <si>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</si>
  <si>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</si>
  <si>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</si>
  <si>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</si>
  <si>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</si>
  <si>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</si>
  <si>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</si>
  <si>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</si>
  <si>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</si>
  <si>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</si>
  <si>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</si>
  <si>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</si>
  <si>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</si>
  <si>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</si>
  <si>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</si>
  <si>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</si>
  <si>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</si>
  <si>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</si>
  <si>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</si>
  <si>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</si>
  <si>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</si>
  <si>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</si>
  <si>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</si>
  <si>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</si>
  <si>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</si>
  <si>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</si>
  <si>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</si>
  <si>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</si>
  <si>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</si>
  <si>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</si>
  <si>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</si>
  <si>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</si>
  <si>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</si>
  <si>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</si>
  <si>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</si>
  <si>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</si>
  <si>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</si>
  <si>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</si>
  <si>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</si>
  <si>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</si>
  <si>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</si>
  <si>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</si>
  <si>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</si>
  <si>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</si>
  <si>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</si>
  <si>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</si>
  <si>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</si>
  <si>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</si>
  <si>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</si>
  <si>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</si>
  <si>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</si>
  <si>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</si>
  <si>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</si>
  <si>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</si>
  <si>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</si>
  <si>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</si>
  <si>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</si>
  <si>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</si>
  <si>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</si>
  <si>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</si>
  <si>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</si>
  <si>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</si>
  <si>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</si>
  <si>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</si>
  <si>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</si>
  <si>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</si>
  <si>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</si>
  <si>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</si>
  <si>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</si>
  <si>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</si>
  <si>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</si>
  <si>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</si>
  <si>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</si>
  <si>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</si>
  <si>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</si>
  <si>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</si>
  <si>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</si>
  <si>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</si>
  <si>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</si>
  <si>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</si>
  <si>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</si>
  <si>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</si>
  <si>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</si>
  <si>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</si>
  <si>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</si>
  <si>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</si>
  <si>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</si>
  <si>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</si>
  <si>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</si>
  <si>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</si>
  <si>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</si>
  <si>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</si>
  <si>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</si>
  <si>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</si>
  <si>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</si>
  <si>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</si>
  <si>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</si>
  <si>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</si>
  <si>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</si>
  <si>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</si>
  <si>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</si>
  <si>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</si>
  <si>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</si>
  <si>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</si>
  <si>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</si>
  <si>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</si>
  <si>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</si>
  <si>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</si>
  <si>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</si>
  <si>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</si>
  <si>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</si>
  <si>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</si>
  <si>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</si>
  <si>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</si>
  <si>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</si>
  <si>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</si>
  <si>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</si>
  <si>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</si>
  <si>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</si>
  <si>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</si>
  <si>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</si>
  <si>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</si>
  <si>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</si>
  <si>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</si>
  <si>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</si>
  <si>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</si>
  <si>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</si>
  <si>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</si>
  <si>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</si>
  <si>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</si>
  <si>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</si>
  <si>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</si>
  <si>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</si>
  <si>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</si>
  <si>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</si>
  <si>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</si>
  <si>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</si>
  <si>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</si>
  <si>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</si>
  <si>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</si>
  <si>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</si>
  <si>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</si>
  <si>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</si>
  <si>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</si>
  <si>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</si>
  <si>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</si>
  <si>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</si>
  <si>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</si>
  <si>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</si>
  <si>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</si>
  <si>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</si>
  <si>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</si>
  <si>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</si>
  <si>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</si>
  <si>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</si>
  <si>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</si>
  <si>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</si>
  <si>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</si>
  <si>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</si>
  <si>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</si>
  <si>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</si>
  <si>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</si>
  <si>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</si>
  <si>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</si>
  <si>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</si>
  <si>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</si>
  <si>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</si>
  <si>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</si>
  <si>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</si>
  <si>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</si>
  <si>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</si>
  <si>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</si>
  <si>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</si>
  <si>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</si>
  <si>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</si>
  <si>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</si>
  <si>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</si>
  <si>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</si>
  <si>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</si>
  <si>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</si>
  <si>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</si>
  <si>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</si>
  <si>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</si>
  <si>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</si>
  <si>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</si>
  <si>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</si>
  <si>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</si>
  <si>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</si>
  <si>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</si>
  <si>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</si>
  <si>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</si>
  <si>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</si>
  <si>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</si>
  <si>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</si>
  <si>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</si>
  <si>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</si>
  <si>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</si>
  <si>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</si>
  <si>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</si>
  <si>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</si>
  <si>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</si>
  <si>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</si>
  <si>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</si>
  <si>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</si>
  <si>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</si>
  <si>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</si>
  <si>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</si>
  <si>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</si>
  <si>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</si>
  <si>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</si>
  <si>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</si>
  <si>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</si>
  <si>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</si>
  <si>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</si>
  <si>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</si>
  <si>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</si>
  <si>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</si>
  <si>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</si>
  <si>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</si>
  <si>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</si>
  <si>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</si>
  <si>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</si>
  <si>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</si>
  <si>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</si>
  <si>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</si>
  <si>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</si>
  <si>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</si>
  <si>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</si>
  <si>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</si>
  <si>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</si>
  <si>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</si>
  <si>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</si>
  <si>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</si>
  <si>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</si>
  <si>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</si>
  <si>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</si>
  <si>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</si>
  <si>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</si>
  <si>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</si>
  <si>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</si>
  <si>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</si>
  <si>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</si>
  <si>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</si>
  <si>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</si>
  <si>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</si>
  <si>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</si>
  <si>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</si>
  <si>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</si>
  <si>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</si>
  <si>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</si>
  <si>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</si>
  <si>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</si>
  <si>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</si>
  <si>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</si>
  <si>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</si>
  <si>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</si>
  <si>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</si>
  <si>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</si>
  <si>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</si>
  <si>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</si>
  <si>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</si>
  <si>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</si>
  <si>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</si>
  <si>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</si>
  <si>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</si>
  <si>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</si>
  <si>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</si>
  <si>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</si>
  <si>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</si>
  <si>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</si>
  <si>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</si>
  <si>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</si>
  <si>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</si>
  <si>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</si>
  <si>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</si>
  <si>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</si>
  <si>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</si>
  <si>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</si>
  <si>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</si>
  <si>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</si>
  <si>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</si>
  <si>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</si>
  <si>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</si>
  <si>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</si>
  <si>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</si>
  <si>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</si>
  <si>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</si>
  <si>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</si>
  <si>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</si>
  <si>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</si>
  <si>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</si>
  <si>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</si>
  <si>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</si>
  <si>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</si>
  <si>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</si>
  <si>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</si>
  <si>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</si>
  <si>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</si>
  <si>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</si>
  <si>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</si>
  <si>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</si>
  <si>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</si>
  <si>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</si>
  <si>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</si>
  <si>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</si>
  <si>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</si>
  <si>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</si>
  <si>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</si>
  <si>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</si>
  <si>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</si>
  <si>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</si>
  <si>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</si>
  <si>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</si>
  <si>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</si>
  <si>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</si>
  <si>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</si>
  <si>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</si>
  <si>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</si>
  <si>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</si>
  <si>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</si>
  <si>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</si>
  <si>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</si>
  <si>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</si>
  <si>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</si>
  <si>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</si>
  <si>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</si>
  <si>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</si>
  <si>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</si>
  <si>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</si>
  <si>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</si>
  <si>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</si>
  <si>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</si>
  <si>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</si>
  <si>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</si>
  <si>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</si>
  <si>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</si>
  <si>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</si>
  <si>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</si>
  <si>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</si>
  <si>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</si>
  <si>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</si>
  <si>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</si>
  <si>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</si>
  <si>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</si>
  <si>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</si>
  <si>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</si>
  <si>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</si>
  <si>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</si>
  <si>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</si>
  <si>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</si>
  <si>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</si>
  <si>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</si>
  <si>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</si>
  <si>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</si>
  <si>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</si>
  <si>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</si>
  <si>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</si>
  <si>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</si>
  <si>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</si>
  <si>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</si>
  <si>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</si>
  <si>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</si>
  <si>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</si>
  <si>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</si>
  <si>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</si>
  <si>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</si>
  <si>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</si>
  <si>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</si>
  <si>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</si>
  <si>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</si>
  <si>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</si>
  <si>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</si>
  <si>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</si>
  <si>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</si>
  <si>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</si>
  <si>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</si>
  <si>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</si>
  <si>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</si>
  <si>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</si>
  <si>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</si>
  <si>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</si>
  <si>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</si>
  <si>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</si>
  <si>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</si>
  <si>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</si>
  <si>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</si>
  <si>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</si>
  <si>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</si>
  <si>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</si>
  <si>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</si>
  <si>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</si>
  <si>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</si>
  <si>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</si>
  <si>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</si>
  <si>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</si>
  <si>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</si>
  <si>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</si>
  <si>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</si>
  <si>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</si>
  <si>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</si>
  <si>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</si>
  <si>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</si>
  <si>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</si>
  <si>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</si>
  <si>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</si>
  <si>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</si>
  <si>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</si>
  <si>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</si>
  <si>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</si>
  <si>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</si>
  <si>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</si>
  <si>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</si>
  <si>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</si>
  <si>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</si>
  <si>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</si>
  <si>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</si>
  <si>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</si>
  <si>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</si>
  <si>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</si>
  <si>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</si>
  <si>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</si>
  <si>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</si>
  <si>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</si>
  <si>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</si>
  <si>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</si>
  <si>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</si>
  <si>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</si>
  <si>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</si>
  <si>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</si>
  <si>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</si>
  <si>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</si>
  <si>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</si>
  <si>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</si>
  <si>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</si>
  <si>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</si>
  <si>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</si>
  <si>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</si>
  <si>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</si>
  <si>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</si>
  <si>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</si>
  <si>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</si>
  <si>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</si>
  <si>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</si>
  <si>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</si>
  <si>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</si>
  <si>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</si>
  <si>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</si>
  <si>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</si>
  <si>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</si>
  <si>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</si>
  <si>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</si>
  <si>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</si>
  <si>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</si>
  <si>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</si>
  <si>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</si>
  <si>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</si>
  <si>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</si>
  <si>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</si>
  <si>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</si>
  <si>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</si>
  <si>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</si>
  <si>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</si>
  <si>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</si>
  <si>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</si>
  <si>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</si>
  <si>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</si>
  <si>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</si>
  <si>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</si>
  <si>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</si>
  <si>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</si>
  <si>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</si>
  <si>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</si>
  <si>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</si>
  <si>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</si>
  <si>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</si>
  <si>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</si>
  <si>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</si>
  <si>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</si>
  <si>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</si>
  <si>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</si>
  <si>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</si>
  <si>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</si>
  <si>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</si>
  <si>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</si>
  <si>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</si>
  <si>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</si>
  <si>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</si>
  <si>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</si>
  <si>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</si>
  <si>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</si>
  <si>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</si>
  <si>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</si>
  <si>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</si>
  <si>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</si>
  <si>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</si>
  <si>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</si>
  <si>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</si>
  <si>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</si>
  <si>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</si>
  <si>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</si>
  <si>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</si>
  <si>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</si>
  <si>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</si>
  <si>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</si>
  <si>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</si>
  <si>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</si>
  <si>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</si>
  <si>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</si>
  <si>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</si>
  <si>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</si>
  <si>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</si>
  <si>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</si>
  <si>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</si>
  <si>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</si>
  <si>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</si>
  <si>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</si>
  <si>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</si>
  <si>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</si>
  <si>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</si>
  <si>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</si>
  <si>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</si>
  <si>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</si>
  <si>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</si>
  <si>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</si>
  <si>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</si>
  <si>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</si>
  <si>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</si>
  <si>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</si>
  <si>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</si>
  <si>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</si>
  <si>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</si>
  <si>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</si>
  <si>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</si>
  <si>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</si>
  <si>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</si>
  <si>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</si>
  <si>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</si>
  <si>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</si>
  <si>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</si>
  <si>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</si>
  <si>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</si>
  <si>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</si>
  <si>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</si>
  <si>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</si>
  <si>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</si>
  <si>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</si>
  <si>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</si>
  <si>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</si>
  <si>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</si>
  <si>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</si>
  <si>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</si>
  <si>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</si>
  <si>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</si>
  <si>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</si>
  <si>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</si>
  <si>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</si>
  <si>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</si>
  <si>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</si>
  <si>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</si>
  <si>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</si>
  <si>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</si>
  <si>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</si>
  <si>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</si>
  <si>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</si>
  <si>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</si>
  <si>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</si>
  <si>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</si>
  <si>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</si>
  <si>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</si>
  <si>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</si>
  <si>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</si>
  <si>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</si>
  <si>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</si>
  <si>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</si>
  <si>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</si>
  <si>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</si>
  <si>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</si>
  <si>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</si>
  <si>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</si>
  <si>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</si>
  <si>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</si>
  <si>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</si>
  <si>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</si>
  <si>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</si>
  <si>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</si>
  <si>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</si>
  <si>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</si>
  <si>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</si>
  <si>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</si>
  <si>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</si>
  <si>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</si>
  <si>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</si>
  <si>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</si>
  <si>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</si>
  <si>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</si>
  <si>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</si>
  <si>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</si>
  <si>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</si>
  <si>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</si>
  <si>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</si>
  <si>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</si>
  <si>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</si>
  <si>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</si>
  <si>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</si>
  <si>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</si>
  <si>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</si>
  <si>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</si>
  <si>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</si>
  <si>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</si>
  <si>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</si>
  <si>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</si>
  <si>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</si>
  <si>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</si>
  <si>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</si>
  <si>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</si>
  <si>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</si>
  <si>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</si>
  <si>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</si>
  <si>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</si>
  <si>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</si>
  <si>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</si>
  <si>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</si>
  <si>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</si>
  <si>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</si>
  <si>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</si>
  <si>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</si>
  <si>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</si>
  <si>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</si>
  <si>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</si>
  <si>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</si>
  <si>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</si>
  <si>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</si>
  <si>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</si>
  <si>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</si>
  <si>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</si>
  <si>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</si>
  <si>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</si>
  <si>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</si>
  <si>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</si>
  <si>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</si>
  <si>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</si>
  <si>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</si>
  <si>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</si>
  <si>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</si>
  <si>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</si>
  <si>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</si>
  <si>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</si>
  <si>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</si>
  <si>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</si>
  <si>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</si>
  <si>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</si>
  <si>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</si>
  <si>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</si>
  <si>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</si>
  <si>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</si>
  <si>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</si>
  <si>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</si>
  <si>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</si>
  <si>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</si>
  <si>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</si>
  <si>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</si>
  <si>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</si>
  <si>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</si>
  <si>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</si>
  <si>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</si>
  <si>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</si>
  <si>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</si>
  <si>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</si>
  <si>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</si>
  <si>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</si>
  <si>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</si>
  <si>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</si>
  <si>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</si>
  <si>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</si>
  <si>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</si>
  <si>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</si>
  <si>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</si>
  <si>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</si>
  <si>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</si>
  <si>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</si>
  <si>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</si>
  <si>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</si>
  <si>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</si>
  <si>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</si>
  <si>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</si>
  <si>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</si>
  <si>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</si>
  <si>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</si>
  <si>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</si>
  <si>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</si>
  <si>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</si>
  <si>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</si>
  <si>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</si>
  <si>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</si>
  <si>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</si>
  <si>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</si>
  <si>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</si>
  <si>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</si>
  <si>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</si>
  <si>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</si>
  <si>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</si>
  <si>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</si>
  <si>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</si>
  <si>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</si>
  <si>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</si>
  <si>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</si>
  <si>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</si>
  <si>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</si>
  <si>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</si>
  <si>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</si>
  <si>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</si>
  <si>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</si>
  <si>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</si>
  <si>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</si>
  <si>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</si>
  <si>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</si>
  <si>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</si>
  <si>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</si>
  <si>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</si>
  <si>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</si>
  <si>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</si>
  <si>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</si>
  <si>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</si>
  <si>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</si>
  <si>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</si>
  <si>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</si>
  <si>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</si>
  <si>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</si>
  <si>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</si>
  <si>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</si>
  <si>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</si>
  <si>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</si>
  <si>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</si>
  <si>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</si>
  <si>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</si>
  <si>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</si>
  <si>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</si>
  <si>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</si>
  <si>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</si>
  <si>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</si>
  <si>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</si>
  <si>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</si>
  <si>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</si>
  <si>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</si>
  <si>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</si>
  <si>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</si>
  <si>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</si>
  <si>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</si>
  <si>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</si>
  <si>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</si>
  <si>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</si>
  <si>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</si>
  <si>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</si>
  <si>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</si>
  <si>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</si>
  <si>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</si>
  <si>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</si>
  <si>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</si>
  <si>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</si>
  <si>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</si>
  <si>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</si>
  <si>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</si>
  <si>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</si>
  <si>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</si>
  <si>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</si>
  <si>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</si>
  <si>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</si>
  <si>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</si>
  <si>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</si>
  <si>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</si>
  <si>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</si>
  <si>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</si>
  <si>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</si>
  <si>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</si>
  <si>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</si>
  <si>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</si>
  <si>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</si>
  <si>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</si>
  <si>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</si>
  <si>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</si>
  <si>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</si>
  <si>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</si>
  <si>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</si>
  <si>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</si>
  <si>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</si>
  <si>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</si>
  <si>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</si>
  <si>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</si>
  <si>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</si>
  <si>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</si>
  <si>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</si>
  <si>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</si>
  <si>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</si>
  <si>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</si>
  <si>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</si>
  <si>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</si>
  <si>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</si>
  <si>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</si>
  <si>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</si>
  <si>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</si>
  <si>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</si>
  <si>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</si>
  <si>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</si>
  <si>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</si>
  <si>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</si>
  <si>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</si>
  <si>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</si>
  <si>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</si>
  <si>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</si>
  <si>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</si>
  <si>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</si>
  <si>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</si>
  <si>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</si>
  <si>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</si>
  <si>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</si>
  <si>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</si>
  <si>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</si>
  <si>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</si>
  <si>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</si>
  <si>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</si>
  <si>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</si>
  <si>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</si>
  <si>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</si>
  <si>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</si>
  <si>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</si>
  <si>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</si>
  <si>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</si>
  <si>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</si>
  <si>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</si>
  <si>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</si>
  <si>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</si>
  <si>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</si>
  <si>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</si>
  <si>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</si>
  <si>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</si>
  <si>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</si>
  <si>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</si>
  <si>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</si>
  <si>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</si>
  <si>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</si>
  <si>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</si>
  <si>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</si>
  <si>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</si>
  <si>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</si>
  <si>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</si>
  <si>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</si>
  <si>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</si>
  <si>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</si>
  <si>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</si>
  <si>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</si>
  <si>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</si>
  <si>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</si>
  <si>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</si>
  <si>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</si>
  <si>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</si>
  <si>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</si>
  <si>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</si>
  <si>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</si>
  <si>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</si>
  <si>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</si>
  <si>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</si>
  <si>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</si>
  <si>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</si>
  <si>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</si>
  <si>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</si>
  <si>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</si>
  <si>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</si>
  <si>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</si>
  <si>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</si>
  <si>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</si>
  <si>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</si>
  <si>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</si>
  <si>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</si>
  <si>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</si>
  <si>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</si>
  <si>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</si>
  <si>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</si>
  <si>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</si>
  <si>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</si>
  <si>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</si>
  <si>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</si>
  <si>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</si>
  <si>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</si>
  <si>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</si>
  <si>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</si>
  <si>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</si>
  <si>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</si>
  <si>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</si>
  <si>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</si>
  <si>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</si>
  <si>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</si>
  <si>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</si>
  <si>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</si>
  <si>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</si>
  <si>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</si>
  <si>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</si>
  <si>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</si>
  <si>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</si>
  <si>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</si>
  <si>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</si>
  <si>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</si>
  <si>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</si>
  <si>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</si>
  <si>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</si>
  <si>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</si>
  <si>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</si>
  <si>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</si>
  <si>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</si>
  <si>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</si>
  <si>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</si>
  <si>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</si>
  <si>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</si>
  <si>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</si>
  <si>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</si>
  <si>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</si>
  <si>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</si>
  <si>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</si>
  <si>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</si>
  <si>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</si>
  <si>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</si>
  <si>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</si>
  <si>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</si>
  <si>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</si>
  <si>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</si>
  <si>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</si>
  <si>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</si>
  <si>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</si>
  <si>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</si>
  <si>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</si>
  <si>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</si>
  <si>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</si>
  <si>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</si>
  <si>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</si>
  <si>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</si>
  <si>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</si>
  <si>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</si>
  <si>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</si>
  <si>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</si>
  <si>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</si>
  <si>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</si>
  <si>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</si>
  <si>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</si>
  <si>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</si>
  <si>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</si>
  <si>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</si>
  <si>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</si>
  <si>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</si>
  <si>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</si>
  <si>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</si>
  <si>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</si>
  <si>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</si>
  <si>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</si>
  <si>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</si>
  <si>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</si>
  <si>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</si>
  <si>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</si>
  <si>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</si>
  <si>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</si>
  <si>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</si>
  <si>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</si>
  <si>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</si>
  <si>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</si>
  <si>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</si>
  <si>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</si>
  <si>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</si>
  <si>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</si>
  <si>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</si>
  <si>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</si>
  <si>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</si>
  <si>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</si>
  <si>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</si>
  <si>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</si>
  <si>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</si>
  <si>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</si>
  <si>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</si>
  <si>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</si>
  <si>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</si>
  <si>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</si>
  <si>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</si>
  <si>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</si>
  <si>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</si>
  <si>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</si>
  <si>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</si>
  <si>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</si>
  <si>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</si>
  <si>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</si>
  <si>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</si>
  <si>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</si>
  <si>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</si>
  <si>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</si>
  <si>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</si>
  <si>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</si>
  <si>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</si>
  <si>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</si>
  <si>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</si>
  <si>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</si>
  <si>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</si>
  <si>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</si>
  <si>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</si>
  <si>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</si>
  <si>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</si>
  <si>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</si>
  <si>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</si>
  <si>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</si>
  <si>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</si>
  <si>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</si>
  <si>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</si>
  <si>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</si>
  <si>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</si>
  <si>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</si>
  <si>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</si>
  <si>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</si>
  <si>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</si>
  <si>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</si>
  <si>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</si>
  <si>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</si>
  <si>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</si>
  <si>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</si>
  <si>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</si>
  <si>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</si>
  <si>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</si>
  <si>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</si>
  <si>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</si>
  <si>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</si>
  <si>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</si>
  <si>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</si>
  <si>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</si>
  <si>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</si>
  <si>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</si>
  <si>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</si>
  <si>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</si>
  <si>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</si>
  <si>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</si>
  <si>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</si>
  <si>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</si>
  <si>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</si>
  <si>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</si>
  <si>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</si>
  <si>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</si>
  <si>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</si>
  <si>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</si>
  <si>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</si>
  <si>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</si>
  <si>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</si>
  <si>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</si>
  <si>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</si>
  <si>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</si>
  <si>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</si>
  <si>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</si>
  <si>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</si>
  <si>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</si>
  <si>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</si>
  <si>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</si>
  <si>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</si>
  <si>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</si>
  <si>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</si>
  <si>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</si>
  <si>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</si>
  <si>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</si>
  <si>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</si>
  <si>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</si>
  <si>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</si>
  <si>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</si>
  <si>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</si>
  <si>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</si>
  <si>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</si>
  <si>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</si>
  <si>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</si>
  <si>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</si>
  <si>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</si>
  <si>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</si>
  <si>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</si>
  <si>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</si>
  <si>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</si>
  <si>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</si>
  <si>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</si>
  <si>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</si>
  <si>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</si>
  <si>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</si>
  <si>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</si>
  <si>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</si>
  <si>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</si>
  <si>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</si>
  <si>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</si>
  <si>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</si>
  <si>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</si>
  <si>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</si>
  <si>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</si>
  <si>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</si>
  <si>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</si>
  <si>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</si>
  <si>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</si>
  <si>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</si>
  <si>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</si>
  <si>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</si>
  <si>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</si>
  <si>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</si>
  <si>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</si>
  <si>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</si>
  <si>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</si>
  <si>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</si>
  <si>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</si>
  <si>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</si>
  <si>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</si>
  <si>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</si>
  <si>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</si>
  <si>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</si>
  <si>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</si>
  <si>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</si>
  <si>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</si>
  <si>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</si>
  <si>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</si>
  <si>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</si>
  <si>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</si>
  <si>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</si>
  <si>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</si>
  <si>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</si>
  <si>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</si>
  <si>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</si>
  <si>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</si>
  <si>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</si>
  <si>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</si>
  <si>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</si>
  <si>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</si>
  <si>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</si>
  <si>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</si>
  <si>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</si>
  <si>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</si>
  <si>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</si>
  <si>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</si>
  <si>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</si>
  <si>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</si>
  <si>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</si>
  <si>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</si>
  <si>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</si>
  <si>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</si>
  <si>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</si>
  <si>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</si>
  <si>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</si>
  <si>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</si>
  <si>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</si>
  <si>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</si>
  <si>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</si>
  <si>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</si>
  <si>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</si>
  <si>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</si>
  <si>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</si>
  <si>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</si>
  <si>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</si>
  <si>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</si>
  <si>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</si>
  <si>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</si>
  <si>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</si>
  <si>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</si>
  <si>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</si>
  <si>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</si>
  <si>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</si>
  <si>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</si>
  <si>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</si>
  <si>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</si>
  <si>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</si>
  <si>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</si>
  <si>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</si>
  <si>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</si>
  <si>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</si>
  <si>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</si>
  <si>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</si>
  <si>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</si>
  <si>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</si>
  <si>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</si>
  <si>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</si>
  <si>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</si>
  <si>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</si>
  <si>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</si>
  <si>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</si>
  <si>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</si>
  <si>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</si>
  <si>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</si>
  <si>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</si>
  <si>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</si>
  <si>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</si>
  <si>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</si>
  <si>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</si>
  <si>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</si>
  <si>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</si>
  <si>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</si>
  <si>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</si>
  <si>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</si>
  <si>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</si>
  <si>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</si>
  <si>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</si>
  <si>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</si>
  <si>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</si>
  <si>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</si>
  <si>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</si>
  <si>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</si>
  <si>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</si>
  <si>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</si>
  <si>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</si>
  <si>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</si>
  <si>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</si>
  <si>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</si>
  <si>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</si>
  <si>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</si>
  <si>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</si>
  <si>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</si>
  <si>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</si>
  <si>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</si>
  <si>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</si>
  <si>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</si>
  <si>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</si>
  <si>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</si>
  <si>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</si>
  <si>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</si>
  <si>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</si>
  <si>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</si>
  <si>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</si>
  <si>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</si>
  <si>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</si>
  <si>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</si>
  <si>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</si>
  <si>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</si>
  <si>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</si>
  <si>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</si>
  <si>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</si>
  <si>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</si>
  <si>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</si>
  <si>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</si>
  <si>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</si>
  <si>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</si>
  <si>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</si>
  <si>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</si>
  <si>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</si>
  <si>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</si>
  <si>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</si>
  <si>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</si>
  <si>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</si>
  <si>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</si>
  <si>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</si>
  <si>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</si>
  <si>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</si>
  <si>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</si>
  <si>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</si>
  <si>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</si>
  <si>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</si>
  <si>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</si>
  <si>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</si>
  <si>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</si>
  <si>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</si>
  <si>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</si>
  <si>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</si>
  <si>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</si>
  <si>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</si>
  <si>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</si>
  <si>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</si>
  <si>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</si>
  <si>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</si>
  <si>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</si>
  <si>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</si>
  <si>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</si>
  <si>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</si>
  <si>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</si>
  <si>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</si>
  <si>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</si>
  <si>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</si>
  <si>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</si>
  <si>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</si>
  <si>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</si>
  <si>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</si>
  <si>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</si>
  <si>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</si>
  <si>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</si>
  <si>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</si>
  <si>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</si>
  <si>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</si>
  <si>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</si>
  <si>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</si>
  <si>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</si>
  <si>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</si>
  <si>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</si>
  <si>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</si>
  <si>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</si>
  <si>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</si>
  <si>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</si>
  <si>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</si>
  <si>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</si>
  <si>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</si>
  <si>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</si>
  <si>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</si>
  <si>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</si>
  <si>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</si>
  <si>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</si>
  <si>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</si>
  <si>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</si>
  <si>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</si>
  <si>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</si>
  <si>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</si>
  <si>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</si>
  <si>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</si>
  <si>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</si>
  <si>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</si>
  <si>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</si>
  <si>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</si>
  <si>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</si>
  <si>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</si>
  <si>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</si>
  <si>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</si>
  <si>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</si>
  <si>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</si>
  <si>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</si>
  <si>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</si>
  <si>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</si>
  <si>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</si>
  <si>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</si>
  <si>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</si>
  <si>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</si>
  <si>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</si>
  <si>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</si>
  <si>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</si>
  <si>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</si>
  <si>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</si>
  <si>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</si>
  <si>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</si>
  <si>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</si>
  <si>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</si>
  <si>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</si>
  <si>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</si>
  <si>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</si>
  <si>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</si>
  <si>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</si>
  <si>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</si>
  <si>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</si>
  <si>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</si>
  <si>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</si>
  <si>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</si>
  <si>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</si>
  <si>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</si>
  <si>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</si>
  <si>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</si>
  <si>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</si>
  <si>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</si>
  <si>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</si>
  <si>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</si>
  <si>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</si>
  <si>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</si>
  <si>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</si>
  <si>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</si>
  <si>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</si>
  <si>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</si>
  <si>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</si>
  <si>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</si>
  <si>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</si>
  <si>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</si>
  <si>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</si>
  <si>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</si>
  <si>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</si>
  <si>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</si>
  <si>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</si>
  <si>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</si>
  <si>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</si>
  <si>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</si>
  <si>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</si>
  <si>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</si>
  <si>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</si>
  <si>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</si>
  <si>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</si>
  <si>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</si>
  <si>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</si>
  <si>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</si>
  <si>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</si>
  <si>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</si>
  <si>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</si>
  <si>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</si>
  <si>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</si>
  <si>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</si>
  <si>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</si>
  <si>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</si>
  <si>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</si>
  <si>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</si>
  <si>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</si>
  <si>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</si>
  <si>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</si>
  <si>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</si>
  <si>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</si>
  <si>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</si>
  <si>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</si>
  <si>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</si>
  <si>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</si>
  <si>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</si>
  <si>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</si>
  <si>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</si>
  <si>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</si>
  <si>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</si>
  <si>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</si>
  <si>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</si>
  <si>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</si>
  <si>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</si>
  <si>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</si>
  <si>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</si>
  <si>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</si>
  <si>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</si>
  <si>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</si>
  <si>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</si>
  <si>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</si>
  <si>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</si>
  <si>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</si>
  <si>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</si>
  <si>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</si>
  <si>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</si>
  <si>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</si>
  <si>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</si>
  <si>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</si>
  <si>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</si>
  <si>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</si>
  <si>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</si>
  <si>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</si>
  <si>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</si>
  <si>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</si>
  <si>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</si>
  <si>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</si>
  <si>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</si>
  <si>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</si>
  <si>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</si>
  <si>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</si>
  <si>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</si>
  <si>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</si>
  <si>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</si>
  <si>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</si>
  <si>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</si>
  <si>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</si>
  <si>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</si>
  <si>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</si>
  <si>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</si>
  <si>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</si>
  <si>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</si>
  <si>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</si>
  <si>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</si>
  <si>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</si>
  <si>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</si>
  <si>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</si>
  <si>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</si>
  <si>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</si>
  <si>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</si>
  <si>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</si>
  <si>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</si>
  <si>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</si>
  <si>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</si>
  <si>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</si>
  <si>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</si>
  <si>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</si>
  <si>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</si>
  <si>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</si>
  <si>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</si>
  <si>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</si>
  <si>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</si>
  <si>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</si>
  <si>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</si>
  <si>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</si>
  <si>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</si>
  <si>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</si>
  <si>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</si>
  <si>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</si>
  <si>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</si>
  <si>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</si>
  <si>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</si>
  <si>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</si>
  <si>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</si>
  <si>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</si>
  <si>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</si>
  <si>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</si>
  <si>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</si>
  <si>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</si>
  <si>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</si>
  <si>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</si>
  <si>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</si>
  <si>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</si>
  <si>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</si>
  <si>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</si>
  <si>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</si>
  <si>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</si>
  <si>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</si>
  <si>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</si>
  <si>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</si>
  <si>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</si>
  <si>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</si>
  <si>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</si>
  <si>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</si>
  <si>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</si>
  <si>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</si>
  <si>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</si>
  <si>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</si>
  <si>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</si>
  <si>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</si>
  <si>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</si>
  <si>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</si>
  <si>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</si>
  <si>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</si>
  <si>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</si>
  <si>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</si>
  <si>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</si>
  <si>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</si>
  <si>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</si>
  <si>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</si>
  <si>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</si>
  <si>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</si>
  <si>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</si>
  <si>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</si>
  <si>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</si>
  <si>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</si>
  <si>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</si>
  <si>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</si>
  <si>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</si>
  <si>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</si>
  <si>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</si>
  <si>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</si>
  <si>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</si>
  <si>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</si>
  <si>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</si>
  <si>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</si>
  <si>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</si>
  <si>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</si>
  <si>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</si>
  <si>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</si>
  <si>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</si>
  <si>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</si>
  <si>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</si>
  <si>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</si>
  <si>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</si>
  <si>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</si>
  <si>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</si>
  <si>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</si>
  <si>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</si>
  <si>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</si>
  <si>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</si>
  <si>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</si>
  <si>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</si>
  <si>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</si>
  <si>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</si>
  <si>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</si>
  <si>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</si>
  <si>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</si>
  <si>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</si>
  <si>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</si>
  <si>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</si>
  <si>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</si>
  <si>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</si>
  <si>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</si>
  <si>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</si>
  <si>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</si>
  <si>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</si>
  <si>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</si>
  <si>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</si>
  <si>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</si>
  <si>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</si>
  <si>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</si>
  <si>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</si>
  <si>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</si>
  <si>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</si>
  <si>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</si>
  <si>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</si>
  <si>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</si>
  <si>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</si>
  <si>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</si>
  <si>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</si>
  <si>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</si>
  <si>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</si>
  <si>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</si>
  <si>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</si>
  <si>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</si>
  <si>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</si>
  <si>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</si>
  <si>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</si>
  <si>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</si>
  <si>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</si>
  <si>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</si>
  <si>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</si>
  <si>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</si>
  <si>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</si>
  <si>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</si>
  <si>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</si>
  <si>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</si>
  <si>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</si>
  <si>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</si>
  <si>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</si>
  <si>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</si>
  <si>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</si>
  <si>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</si>
  <si>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</si>
  <si>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</si>
  <si>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</si>
  <si>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</si>
  <si>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</si>
  <si>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</si>
  <si>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</si>
  <si>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</si>
  <si>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</si>
  <si>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</si>
  <si>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</si>
  <si>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</si>
  <si>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</si>
  <si>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</si>
  <si>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</si>
  <si>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</si>
  <si>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</si>
  <si>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</si>
  <si>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</si>
  <si>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</si>
  <si>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</si>
  <si>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</si>
  <si>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</si>
  <si>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</si>
  <si>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</si>
  <si>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</si>
  <si>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</si>
  <si>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</si>
  <si>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</si>
  <si>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</si>
  <si>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</si>
  <si>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</si>
  <si>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</si>
  <si>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</si>
  <si>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</si>
  <si>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</si>
  <si>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</si>
  <si>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</si>
  <si>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</si>
  <si>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</si>
  <si>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</si>
  <si>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</si>
  <si>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</si>
  <si>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</si>
  <si>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</si>
  <si>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</si>
  <si>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</si>
  <si>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</si>
  <si>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</si>
  <si>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</si>
  <si>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</si>
  <si>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</si>
  <si>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</si>
  <si>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</si>
  <si>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</si>
  <si>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</si>
  <si>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</si>
  <si>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</si>
  <si>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</si>
  <si>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</si>
  <si>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</si>
  <si>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</si>
  <si>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</si>
  <si>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</si>
  <si>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</si>
  <si>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</si>
  <si>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</si>
  <si>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</si>
  <si>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</si>
  <si>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</si>
  <si>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</si>
  <si>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</si>
  <si>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</si>
  <si>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</si>
  <si>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</si>
  <si>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</si>
  <si>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</si>
  <si>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</si>
  <si>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</si>
  <si>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</si>
  <si>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</si>
  <si>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</si>
  <si>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</si>
  <si>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</si>
  <si>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</si>
  <si>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</si>
  <si>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</si>
  <si>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</si>
  <si>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</si>
  <si>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</si>
  <si>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</si>
  <si>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</si>
  <si>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</si>
  <si>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</si>
  <si>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</si>
  <si>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</si>
  <si>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</si>
  <si>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</si>
  <si>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</si>
  <si>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</si>
  <si>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</si>
  <si>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</si>
  <si>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</si>
  <si>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</si>
  <si>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</si>
  <si>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</si>
  <si>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</si>
  <si>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</si>
  <si>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</si>
  <si>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</si>
  <si>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</si>
  <si>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</si>
  <si>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</si>
  <si>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</si>
  <si>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</si>
  <si>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</si>
  <si>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</si>
  <si>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</si>
  <si>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</si>
  <si>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</si>
  <si>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</si>
  <si>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</si>
  <si>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</si>
  <si>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</si>
  <si>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</si>
  <si>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</si>
  <si>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</si>
  <si>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</si>
  <si>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</si>
  <si>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</si>
  <si>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</si>
  <si>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</si>
  <si>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</si>
  <si>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</si>
  <si>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</si>
  <si>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</si>
  <si>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</si>
  <si>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</si>
  <si>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</si>
  <si>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</si>
  <si>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</si>
  <si>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</si>
  <si>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</si>
  <si>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</si>
  <si>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</si>
  <si>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</si>
  <si>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</si>
  <si>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</si>
  <si>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</si>
  <si>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</si>
  <si>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</si>
  <si>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</si>
  <si>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</si>
  <si>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</si>
  <si>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</si>
  <si>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</si>
  <si>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</si>
  <si>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</si>
  <si>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</si>
  <si>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</si>
  <si>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</si>
  <si>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</si>
  <si>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</si>
  <si>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</si>
  <si>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</si>
  <si>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</si>
  <si>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</si>
  <si>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</si>
  <si>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</si>
  <si>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</si>
  <si>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</si>
  <si>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</si>
  <si>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</si>
  <si>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</si>
  <si>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</si>
  <si>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</si>
  <si>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</si>
  <si>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</si>
  <si>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</si>
  <si>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</si>
  <si>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</si>
  <si>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</si>
  <si>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</si>
  <si>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</si>
  <si>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</si>
  <si>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</si>
  <si>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</si>
  <si>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</si>
  <si>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</si>
  <si>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</si>
  <si>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</si>
  <si>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</si>
  <si>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</si>
  <si>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</si>
  <si>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</si>
  <si>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</si>
  <si>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</si>
  <si>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</si>
  <si>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</si>
  <si>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</si>
  <si>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</si>
  <si>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</si>
  <si>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</si>
  <si>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</si>
  <si>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</si>
  <si>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</si>
  <si>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</si>
  <si>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</si>
  <si>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</si>
  <si>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</si>
  <si>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</si>
  <si>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</si>
  <si>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</si>
  <si>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</si>
  <si>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</si>
  <si>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</si>
  <si>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</si>
  <si>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</si>
  <si>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</si>
  <si>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</si>
  <si>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</si>
  <si>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</si>
  <si>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</si>
  <si>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</si>
  <si>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</si>
  <si>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</si>
  <si>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</si>
  <si>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</si>
  <si>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</si>
  <si>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</si>
  <si>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</si>
  <si>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</si>
  <si>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</si>
  <si>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</si>
  <si>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</si>
  <si>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</si>
  <si>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</si>
  <si>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</si>
  <si>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</si>
  <si>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</si>
  <si>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</si>
  <si>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</si>
  <si>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</si>
  <si>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</si>
  <si>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</si>
  <si>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</si>
  <si>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</si>
  <si>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</si>
  <si>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</si>
  <si>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</si>
  <si>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</si>
  <si>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</si>
  <si>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</si>
  <si>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</si>
  <si>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</si>
  <si>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</si>
  <si>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</si>
  <si>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</si>
  <si>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</si>
  <si>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</si>
  <si>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</si>
  <si>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</si>
  <si>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</si>
  <si>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</si>
  <si>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</si>
  <si>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</si>
  <si>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</si>
  <si>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</si>
  <si>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</si>
  <si>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</si>
  <si>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</si>
  <si>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</si>
  <si>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</si>
  <si>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</si>
  <si>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</si>
  <si>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</si>
  <si>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</si>
  <si>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</si>
  <si>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</si>
  <si>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</si>
  <si>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</si>
  <si>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</si>
  <si>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</si>
  <si>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</si>
  <si>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</si>
  <si>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</si>
  <si>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</si>
  <si>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</si>
  <si>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</si>
  <si>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</si>
  <si>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</si>
  <si>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</si>
  <si>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</si>
  <si>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</si>
  <si>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</si>
  <si>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</si>
  <si>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</si>
  <si>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</si>
  <si>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</si>
  <si>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</si>
  <si>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</si>
  <si>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</si>
  <si>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</si>
  <si>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</si>
  <si>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</si>
  <si>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</si>
  <si>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</si>
  <si>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</si>
  <si>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</si>
  <si>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</si>
  <si>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</si>
  <si>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</si>
  <si>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</si>
  <si>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</si>
  <si>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</si>
  <si>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</si>
  <si>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</si>
  <si>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</si>
  <si>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</si>
  <si>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</si>
  <si>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</si>
  <si>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</si>
  <si>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</si>
  <si>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</si>
  <si>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</si>
  <si>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</si>
  <si>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</si>
  <si>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</si>
  <si>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</si>
  <si>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</si>
  <si>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</si>
  <si>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</si>
  <si>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</si>
  <si>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</si>
  <si>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</si>
  <si>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</si>
  <si>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</si>
  <si>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</si>
  <si>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</si>
  <si>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</si>
  <si>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</si>
  <si>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</si>
  <si>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</si>
  <si>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</si>
  <si>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</si>
  <si>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</si>
  <si>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</si>
  <si>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</si>
  <si>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</si>
  <si>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</si>
  <si>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</si>
  <si>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</si>
  <si>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</si>
  <si>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</si>
  <si>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</si>
  <si>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</si>
  <si>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</si>
  <si>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</si>
  <si>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</si>
  <si>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</si>
  <si>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</si>
  <si>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</si>
  <si>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</si>
  <si>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</si>
  <si>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</si>
  <si>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</si>
  <si>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</si>
  <si>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</si>
  <si>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</si>
  <si>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</si>
  <si>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</si>
  <si>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</si>
  <si>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</si>
  <si>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</si>
  <si>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</si>
  <si>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</si>
  <si>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</si>
  <si>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</si>
  <si>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</si>
  <si>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</si>
  <si>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</si>
  <si>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</si>
  <si>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</si>
  <si>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</si>
  <si>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</si>
  <si>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</si>
  <si>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</si>
  <si>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</si>
  <si>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</si>
  <si>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</si>
  <si>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</si>
  <si>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</si>
  <si>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</si>
  <si>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</si>
  <si>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</si>
  <si>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</si>
  <si>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</si>
  <si>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</si>
  <si>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</si>
  <si>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</si>
  <si>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</si>
  <si>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</si>
  <si>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</si>
  <si>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</si>
  <si>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</si>
  <si>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</si>
  <si>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</si>
  <si>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</si>
  <si>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</si>
  <si>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</si>
  <si>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</si>
  <si>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</si>
  <si>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</si>
  <si>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</si>
  <si>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</si>
  <si>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</si>
  <si>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</si>
  <si>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</si>
  <si>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</si>
  <si>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</si>
  <si>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</si>
  <si>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</si>
  <si>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</si>
  <si>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</si>
  <si>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</si>
  <si>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</si>
  <si>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</si>
  <si>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</si>
  <si>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</si>
  <si>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</si>
  <si>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</si>
  <si>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</si>
  <si>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</si>
  <si>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</si>
  <si>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</si>
  <si>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</si>
  <si>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</si>
  <si>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</si>
  <si>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</si>
  <si>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</si>
  <si>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</si>
  <si>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</si>
  <si>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</si>
  <si>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</si>
  <si>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</si>
  <si>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</si>
  <si>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</si>
  <si>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</si>
  <si>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</si>
  <si>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</si>
  <si>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</si>
  <si>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</si>
  <si>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</si>
  <si>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</si>
  <si>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</si>
  <si>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</si>
  <si>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</si>
  <si>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</si>
  <si>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</si>
  <si>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</si>
  <si>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</si>
  <si>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</si>
  <si>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</si>
  <si>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</si>
  <si>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</si>
  <si>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</si>
  <si>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</si>
  <si>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</si>
  <si>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</si>
  <si>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</si>
  <si>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</si>
  <si>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</si>
  <si>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</si>
  <si>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</si>
  <si>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</si>
  <si>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</si>
  <si>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</si>
  <si>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</si>
  <si>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</si>
  <si>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</si>
  <si>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</si>
  <si>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</si>
  <si>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</si>
  <si>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</si>
  <si>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</si>
  <si>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</si>
  <si>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</si>
  <si>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</si>
  <si>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</si>
  <si>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</si>
  <si>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</si>
  <si>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</si>
  <si>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</si>
  <si>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</si>
  <si>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</si>
  <si>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</si>
  <si>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</si>
  <si>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</si>
  <si>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</si>
  <si>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</si>
  <si>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</si>
  <si>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</si>
  <si>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</si>
  <si>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</si>
  <si>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</si>
  <si>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</si>
  <si>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</si>
  <si>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</si>
  <si>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</si>
  <si>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</si>
  <si>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</si>
  <si>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</si>
  <si>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</si>
  <si>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</si>
  <si>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</si>
  <si>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</si>
  <si>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</si>
  <si>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</si>
  <si>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</si>
  <si>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</si>
  <si>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</si>
  <si>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</si>
  <si>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</si>
  <si>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</si>
  <si>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</si>
  <si>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</si>
  <si>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</si>
  <si>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</si>
  <si>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</si>
  <si>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</si>
  <si>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</si>
  <si>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</si>
  <si>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</si>
  <si>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</si>
  <si>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</si>
  <si>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</si>
  <si>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</si>
  <si>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</si>
  <si>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</si>
  <si>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</si>
  <si>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</si>
  <si>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</si>
  <si>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</si>
  <si>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</si>
  <si>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</si>
  <si>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</si>
  <si>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</si>
  <si>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</si>
  <si>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</si>
  <si>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</si>
  <si>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</si>
  <si>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</si>
  <si>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</si>
  <si>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</si>
  <si>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</si>
  <si>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</si>
  <si>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</si>
  <si>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</si>
  <si>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</si>
  <si>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</si>
  <si>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</si>
  <si>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</si>
  <si>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</si>
  <si>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</si>
  <si>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</si>
  <si>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</si>
  <si>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</si>
  <si>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</si>
  <si>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</si>
  <si>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</si>
  <si>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</si>
  <si>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</si>
  <si>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</si>
  <si>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</si>
  <si>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</si>
  <si>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</si>
  <si>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</si>
  <si>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</si>
  <si>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</si>
  <si>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</si>
  <si>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</si>
  <si>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</si>
  <si>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</si>
  <si>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</si>
  <si>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</si>
  <si>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</si>
  <si>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</si>
  <si>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</si>
  <si>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</si>
  <si>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</si>
  <si>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</si>
  <si>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</si>
  <si>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</si>
  <si>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</si>
  <si>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</si>
  <si>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</si>
  <si>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</si>
  <si>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</si>
  <si>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</si>
  <si>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</si>
  <si>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</si>
  <si>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</si>
  <si>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</si>
  <si>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</si>
  <si>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</si>
  <si>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</si>
  <si>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</si>
  <si>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</si>
  <si>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</si>
  <si>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</si>
  <si>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</si>
  <si>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</si>
  <si>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</si>
  <si>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</si>
  <si>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</si>
  <si>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</si>
  <si>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</si>
  <si>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</si>
  <si>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</si>
  <si>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</si>
  <si>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</si>
  <si>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</si>
  <si>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</si>
  <si>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</si>
  <si>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</si>
  <si>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</si>
  <si>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</si>
  <si>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</si>
  <si>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</si>
  <si>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</si>
  <si>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</si>
  <si>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</si>
  <si>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</si>
  <si>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</si>
  <si>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</si>
  <si>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</si>
  <si>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</si>
  <si>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</si>
  <si>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</si>
  <si>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</si>
  <si>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</si>
  <si>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</si>
  <si>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</si>
  <si>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</si>
  <si>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</si>
  <si>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</si>
  <si>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</si>
  <si>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</si>
  <si>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</si>
  <si>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</si>
  <si>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</si>
  <si>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</si>
  <si>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</si>
  <si>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</si>
  <si>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</si>
  <si>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</si>
  <si>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</si>
  <si>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</si>
  <si>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</si>
  <si>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</si>
  <si>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</si>
  <si>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</si>
  <si>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</si>
  <si>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</si>
  <si>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</si>
  <si>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</si>
  <si>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</si>
  <si>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</si>
  <si>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</si>
  <si>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</si>
  <si>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</si>
  <si>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</si>
  <si>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</si>
  <si>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</si>
  <si>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</si>
  <si>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</si>
  <si>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</si>
  <si>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</si>
  <si>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</si>
  <si>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</si>
  <si>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</si>
  <si>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</si>
  <si>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</si>
  <si>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</si>
  <si>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</si>
  <si>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</si>
  <si>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</si>
  <si>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</si>
  <si>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</si>
  <si>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</si>
  <si>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</si>
  <si>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</si>
  <si>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</si>
  <si>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</si>
  <si>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</si>
  <si>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</si>
  <si>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</si>
  <si>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</si>
  <si>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</si>
  <si>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</si>
  <si>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</si>
  <si>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</si>
  <si>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</si>
  <si>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</si>
  <si>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</si>
  <si>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</si>
  <si>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</si>
  <si>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</si>
  <si>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</si>
  <si>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</si>
  <si>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</si>
  <si>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</si>
  <si>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</si>
  <si>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</si>
  <si>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</si>
  <si>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</si>
  <si>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</si>
  <si>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</si>
  <si>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</si>
  <si>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</si>
  <si>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</si>
  <si>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</si>
  <si>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</si>
  <si>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</si>
  <si>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</si>
  <si>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</si>
  <si>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</si>
  <si>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</si>
  <si>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</si>
  <si>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</si>
  <si>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</si>
  <si>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</si>
  <si>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</si>
  <si>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</si>
  <si>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</si>
  <si>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</si>
  <si>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</si>
  <si>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</si>
  <si>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</si>
  <si>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</si>
  <si>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</si>
  <si>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</si>
  <si>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</si>
  <si>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</si>
  <si>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</si>
  <si>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</si>
  <si>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</si>
  <si>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</si>
  <si>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</si>
  <si>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</si>
  <si>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</si>
  <si>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</si>
  <si>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</si>
  <si>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</si>
  <si>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</si>
  <si>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</si>
  <si>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</si>
  <si>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</si>
  <si>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</si>
  <si>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</si>
  <si>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</si>
  <si>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</si>
  <si>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</si>
  <si>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</si>
  <si>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</si>
  <si>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</si>
  <si>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</si>
  <si>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</si>
  <si>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</si>
  <si>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</si>
  <si>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</si>
  <si>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</si>
  <si>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</si>
  <si>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</si>
  <si>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</si>
  <si>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</si>
  <si>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</si>
  <si>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</si>
  <si>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</si>
  <si>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</si>
  <si>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</si>
  <si>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</si>
  <si>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</si>
  <si>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</si>
  <si>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</si>
  <si>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</si>
  <si>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</si>
  <si>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</si>
  <si>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</si>
  <si>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</si>
  <si>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</si>
  <si>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</si>
  <si>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</si>
  <si>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</si>
  <si>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</si>
  <si>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</si>
  <si>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</si>
  <si>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</si>
  <si>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</si>
  <si>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</si>
  <si>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</si>
  <si>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</si>
  <si>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</si>
  <si>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</si>
  <si>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</si>
  <si>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</si>
  <si>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</si>
  <si>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</si>
  <si>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</si>
  <si>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</si>
  <si>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</si>
  <si>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</si>
  <si>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</si>
  <si>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</si>
  <si>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</si>
  <si>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</si>
  <si>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</si>
  <si>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</si>
  <si>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</si>
  <si>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</si>
  <si>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</si>
  <si>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</si>
  <si>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</si>
  <si>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</si>
  <si>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</si>
  <si>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</si>
  <si>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</si>
  <si>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</si>
  <si>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</si>
  <si>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</si>
  <si>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</si>
  <si>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</si>
  <si>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</si>
  <si>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</si>
  <si>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</si>
  <si>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</si>
  <si>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</si>
  <si>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</si>
  <si>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</si>
  <si>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</si>
  <si>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</si>
  <si>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</si>
  <si>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</si>
  <si>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</si>
  <si>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</si>
  <si>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</si>
  <si>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</si>
  <si>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</si>
  <si>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</si>
  <si>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</si>
  <si>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</si>
  <si>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</si>
  <si>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</si>
  <si>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</si>
  <si>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</si>
  <si>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</si>
  <si>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</si>
  <si>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</si>
  <si>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</si>
  <si>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</si>
  <si>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</si>
  <si>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</si>
  <si>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</si>
  <si>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</si>
  <si>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</si>
  <si>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</si>
  <si>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</si>
  <si>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</si>
  <si>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</si>
  <si>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</si>
  <si>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</si>
  <si>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</si>
  <si>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</si>
  <si>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</si>
  <si>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</si>
  <si>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</si>
  <si>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</si>
  <si>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</si>
  <si>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</si>
  <si>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</si>
  <si>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</si>
  <si>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</si>
  <si>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</si>
  <si>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</si>
  <si>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</si>
  <si>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</si>
  <si>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</si>
  <si>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</si>
  <si>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</si>
  <si>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</si>
  <si>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</si>
  <si>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</si>
  <si>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</si>
  <si>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</si>
  <si>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</si>
  <si>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</si>
  <si>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</si>
  <si>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</si>
  <si>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</si>
  <si>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</si>
  <si>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</si>
  <si>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</si>
  <si>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</si>
  <si>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</si>
  <si>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</si>
  <si>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</si>
  <si>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</si>
  <si>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</si>
  <si>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</si>
  <si>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</si>
  <si>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</si>
  <si>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</si>
  <si>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</si>
  <si>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</si>
  <si>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</si>
  <si>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</si>
  <si>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</si>
  <si>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</si>
  <si>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</si>
  <si>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</si>
  <si>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</si>
  <si>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</si>
  <si>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</si>
  <si>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</si>
  <si>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</si>
  <si>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</si>
  <si>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</si>
  <si>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</si>
  <si>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</si>
  <si>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</si>
  <si>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</si>
  <si>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</si>
  <si>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</si>
  <si>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</si>
  <si>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</si>
  <si>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</si>
  <si>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</si>
  <si>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</si>
  <si>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</si>
  <si>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</si>
  <si>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</si>
  <si>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</si>
  <si>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</si>
  <si>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</si>
  <si>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</si>
  <si>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</si>
  <si>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</si>
  <si>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</si>
  <si>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</si>
  <si>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</si>
  <si>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</si>
  <si>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</si>
  <si>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</si>
  <si>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</si>
  <si>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</si>
  <si>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</si>
  <si>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</si>
  <si>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</si>
  <si>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</si>
  <si>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</si>
  <si>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</si>
  <si>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</si>
  <si>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</si>
  <si>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</si>
  <si>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</si>
  <si>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</si>
  <si>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</si>
  <si>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</si>
  <si>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</si>
  <si>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</si>
  <si>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</si>
  <si>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</si>
  <si>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</si>
  <si>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</si>
  <si>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</si>
  <si>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</si>
  <si>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</si>
  <si>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</si>
  <si>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</si>
  <si>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</si>
  <si>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</si>
  <si>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</si>
  <si>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</si>
  <si>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</si>
  <si>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</si>
  <si>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</si>
  <si>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</si>
  <si>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</si>
  <si>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</si>
  <si>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</si>
  <si>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</si>
  <si>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</si>
  <si>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</si>
  <si>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</si>
  <si>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</si>
  <si>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</si>
  <si>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</si>
  <si>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</si>
  <si>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</si>
  <si>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</si>
  <si>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</si>
  <si>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</si>
  <si>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</si>
  <si>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</si>
  <si>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</si>
  <si>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</si>
  <si>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</si>
  <si>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</si>
  <si>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</si>
  <si>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</si>
  <si>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</si>
  <si>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</si>
  <si>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</si>
  <si>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</si>
  <si>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</si>
  <si>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</si>
  <si>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</si>
  <si>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</si>
  <si>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</si>
  <si>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</si>
  <si>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</si>
  <si>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</si>
  <si>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</si>
  <si>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</si>
  <si>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</si>
  <si>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</si>
  <si>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</si>
  <si>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</si>
  <si>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</si>
  <si>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</si>
  <si>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</si>
  <si>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</si>
  <si>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</si>
  <si>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</si>
  <si>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</si>
  <si>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</si>
  <si>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</si>
  <si>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</si>
  <si>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</si>
  <si>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</si>
  <si>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</si>
  <si>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</si>
  <si>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</si>
  <si>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</si>
  <si>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</si>
  <si>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</si>
  <si>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</si>
  <si>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</si>
  <si>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</si>
  <si>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</si>
  <si>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</si>
  <si>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</si>
  <si>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</si>
  <si>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</si>
  <si>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</si>
  <si>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</si>
  <si>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</si>
  <si>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</si>
  <si>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</si>
  <si>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</si>
  <si>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</si>
  <si>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</si>
  <si>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</si>
  <si>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</si>
  <si>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</si>
  <si>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</si>
  <si>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</si>
  <si>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</si>
  <si>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</si>
  <si>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</si>
  <si>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</si>
  <si>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</si>
  <si>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</si>
  <si>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</si>
  <si>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</si>
  <si>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</si>
  <si>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</si>
  <si>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</si>
  <si>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</si>
  <si>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</si>
  <si>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</si>
  <si>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</si>
  <si>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</si>
  <si>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</si>
  <si>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</si>
  <si>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</si>
  <si>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</si>
  <si>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</si>
  <si>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</si>
  <si>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</si>
  <si>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</si>
  <si>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</si>
  <si>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</si>
  <si>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</si>
  <si>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</si>
  <si>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</si>
  <si>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</si>
  <si>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</si>
  <si>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</si>
  <si>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</si>
  <si>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</si>
  <si>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</si>
  <si>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</si>
  <si>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</si>
  <si>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</si>
  <si>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</si>
  <si>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</si>
  <si>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</si>
  <si>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</si>
  <si>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</si>
  <si>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</si>
  <si>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</si>
  <si>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</si>
  <si>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</si>
  <si>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</si>
  <si>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</si>
  <si>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</si>
  <si>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</si>
  <si>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</si>
  <si>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</si>
  <si>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</si>
  <si>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</si>
  <si>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</si>
  <si>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</si>
  <si>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</si>
  <si>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</si>
  <si>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</si>
  <si>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</si>
  <si>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</si>
  <si>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</si>
  <si>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</si>
  <si>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</si>
  <si>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</si>
  <si>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</si>
  <si>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</si>
  <si>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</si>
  <si>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</si>
  <si>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</si>
  <si>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</si>
  <si>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</si>
  <si>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</si>
  <si>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</si>
  <si>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</si>
  <si>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</si>
  <si>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</si>
  <si>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</si>
  <si>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</si>
  <si>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</si>
  <si>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</si>
  <si>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</si>
  <si>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</si>
  <si>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</si>
  <si>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</si>
  <si>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</si>
  <si>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</si>
  <si>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</si>
  <si>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</si>
  <si>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</si>
  <si>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</si>
  <si>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</si>
  <si>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</si>
  <si>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</si>
  <si>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</si>
  <si>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</si>
  <si>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</si>
  <si>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</si>
  <si>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</si>
  <si>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</si>
  <si>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</si>
  <si>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</si>
  <si>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</si>
  <si>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</si>
  <si>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</si>
  <si>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</si>
  <si>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</si>
  <si>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</si>
  <si>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</si>
  <si>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</si>
  <si>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</si>
  <si>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</si>
  <si>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</si>
  <si>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</si>
  <si>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</si>
  <si>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</si>
  <si>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</si>
  <si>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</si>
  <si>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</si>
  <si>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</si>
  <si>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</si>
  <si>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</si>
  <si>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</si>
  <si>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</si>
  <si>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</si>
  <si>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</si>
  <si>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</si>
  <si>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</si>
  <si>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</si>
  <si>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</si>
  <si>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</si>
  <si>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</si>
  <si>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</si>
  <si>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</si>
  <si>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</si>
  <si>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</si>
  <si>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</si>
  <si>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</si>
  <si>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</si>
  <si>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</si>
  <si>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</si>
  <si>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</si>
  <si>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</si>
  <si>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</si>
  <si>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</si>
  <si>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</si>
  <si>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</si>
  <si>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</si>
  <si>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</si>
  <si>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</si>
  <si>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</si>
  <si>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</si>
  <si>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</si>
  <si>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</si>
  <si>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</si>
  <si>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</si>
  <si>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</si>
  <si>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</si>
  <si>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</si>
  <si>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</si>
  <si>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</si>
  <si>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</si>
  <si>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</si>
  <si>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</si>
  <si>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</si>
  <si>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</si>
  <si>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</si>
  <si>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</si>
  <si>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</si>
  <si>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</si>
  <si>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</si>
  <si>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</si>
  <si>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</si>
  <si>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</si>
  <si>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</si>
  <si>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</si>
  <si>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</si>
  <si>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</si>
  <si>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</si>
  <si>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</si>
  <si>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</si>
  <si>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</si>
  <si>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</si>
  <si>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</si>
  <si>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</si>
  <si>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</si>
  <si>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</si>
  <si>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</si>
  <si>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</si>
  <si>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</si>
  <si>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</si>
  <si>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</si>
  <si>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</si>
  <si>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</si>
  <si>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</si>
  <si>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</si>
  <si>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</si>
  <si>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</si>
  <si>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</si>
  <si>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</si>
  <si>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</si>
  <si>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</si>
  <si>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</si>
  <si>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</si>
  <si>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</si>
  <si>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</si>
  <si>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</si>
  <si>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</si>
  <si>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</si>
  <si>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</si>
  <si>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</si>
  <si>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</si>
  <si>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</si>
  <si>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</si>
  <si>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</si>
  <si>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</si>
  <si>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</si>
  <si>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</si>
  <si>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</si>
  <si>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</si>
  <si>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</si>
  <si>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</si>
  <si>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</si>
  <si>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</si>
  <si>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</si>
  <si>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</si>
  <si>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</si>
  <si>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</si>
  <si>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</si>
  <si>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</si>
  <si>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</si>
  <si>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</si>
  <si>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</si>
  <si>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</si>
  <si>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</si>
  <si>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</si>
  <si>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</si>
  <si>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</si>
  <si>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</si>
  <si>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</si>
  <si>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</si>
  <si>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</si>
  <si>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</si>
  <si>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</si>
  <si>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</si>
  <si>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</si>
  <si>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</si>
  <si>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</si>
  <si>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</si>
  <si>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</si>
  <si>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</si>
  <si>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</si>
  <si>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</si>
  <si>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</si>
  <si>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</si>
  <si>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</si>
  <si>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</si>
  <si>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</si>
  <si>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</si>
  <si>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</si>
  <si>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</si>
  <si>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</si>
  <si>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</si>
  <si>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</si>
  <si>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</si>
  <si>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</si>
  <si>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</si>
  <si>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</si>
  <si>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</si>
  <si>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</si>
  <si>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</si>
  <si>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</si>
  <si>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</si>
  <si>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</si>
  <si>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</si>
  <si>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</si>
  <si>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</si>
  <si>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</si>
  <si>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</si>
  <si>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</si>
  <si>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</si>
  <si>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</si>
  <si>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</si>
  <si>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</si>
  <si>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</si>
  <si>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</si>
  <si>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</si>
  <si>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</si>
  <si>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</si>
  <si>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</si>
  <si>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</si>
  <si>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</si>
  <si>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</si>
  <si>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</si>
  <si>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</si>
  <si>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</si>
  <si>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</si>
  <si>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</si>
  <si>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</si>
  <si>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</si>
  <si>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</si>
  <si>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</si>
  <si>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</si>
  <si>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</si>
  <si>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</si>
  <si>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</si>
  <si>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</si>
  <si>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</si>
  <si>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</si>
  <si>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</si>
  <si>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</si>
  <si>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</si>
  <si>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</si>
  <si>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</si>
  <si>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</si>
  <si>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</si>
  <si>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</si>
  <si>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</si>
  <si>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</si>
  <si>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</si>
  <si>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</si>
  <si>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</si>
  <si>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</si>
  <si>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</si>
  <si>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</si>
  <si>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</si>
  <si>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</si>
  <si>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</si>
  <si>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</si>
  <si>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</si>
  <si>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</si>
  <si>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</si>
  <si>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</si>
  <si>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</si>
  <si>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</si>
  <si>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</si>
  <si>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</si>
  <si>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</si>
  <si>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</si>
  <si>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</si>
  <si>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</si>
  <si>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</si>
  <si>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</si>
  <si>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</si>
  <si>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</si>
  <si>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</si>
  <si>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</si>
  <si>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</si>
  <si>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</si>
  <si>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</si>
  <si>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</si>
  <si>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</si>
  <si>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</si>
  <si>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</si>
  <si>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</si>
  <si>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</si>
  <si>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</si>
  <si>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</si>
  <si>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</si>
  <si>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</si>
  <si>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</si>
  <si>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</si>
  <si>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</si>
  <si>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</si>
  <si>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</si>
  <si>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</si>
  <si>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</si>
  <si>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</si>
  <si>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</si>
  <si>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</si>
  <si>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</si>
  <si>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</si>
  <si>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</si>
  <si>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</si>
  <si>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</si>
  <si>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</si>
  <si>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</si>
  <si>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</si>
  <si>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</si>
  <si>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</si>
  <si>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</si>
  <si>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</si>
  <si>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</si>
  <si>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</si>
  <si>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</si>
  <si>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</si>
  <si>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</si>
  <si>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</si>
  <si>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</si>
  <si>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</si>
  <si>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</si>
  <si>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</si>
  <si>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</si>
  <si>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</si>
  <si>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</si>
  <si>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</si>
  <si>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</si>
  <si>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</si>
  <si>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</si>
  <si>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</si>
  <si>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</si>
  <si>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</si>
  <si>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</si>
  <si>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</si>
  <si>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</si>
  <si>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</si>
  <si>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</si>
  <si>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</si>
  <si>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</si>
  <si>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</si>
  <si>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</si>
  <si>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</si>
  <si>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</si>
  <si>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</si>
  <si>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</si>
  <si>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</si>
  <si>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</si>
  <si>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</si>
  <si>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</si>
  <si>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</si>
  <si>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</si>
  <si>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</si>
  <si>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</si>
  <si>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</si>
  <si>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</si>
  <si>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</si>
  <si>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</si>
  <si>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</si>
  <si>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</si>
  <si>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</si>
  <si>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</si>
  <si>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</si>
  <si>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</si>
  <si>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</si>
  <si>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</si>
  <si>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</si>
  <si>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</si>
  <si>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</si>
  <si>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</si>
  <si>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</si>
  <si>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</si>
  <si>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</si>
  <si>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</si>
  <si>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</si>
  <si>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</si>
  <si>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</si>
  <si>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</si>
  <si>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</si>
  <si>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</si>
  <si>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</si>
  <si>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</si>
  <si>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</si>
  <si>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</si>
  <si>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</si>
  <si>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</si>
  <si>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</si>
  <si>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</si>
  <si>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</si>
  <si>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</si>
  <si>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</si>
  <si>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</si>
  <si>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</si>
  <si>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</si>
  <si>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</si>
  <si>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</si>
  <si>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</si>
  <si>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</si>
  <si>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</si>
  <si>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</si>
  <si>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</si>
  <si>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</si>
  <si>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</si>
  <si>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</si>
  <si>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</si>
  <si>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</si>
  <si>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</si>
  <si>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</si>
  <si>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</si>
  <si>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</si>
  <si>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</si>
  <si>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</si>
  <si>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</si>
  <si>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</si>
  <si>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</si>
  <si>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</si>
  <si>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</si>
  <si>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</si>
  <si>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</si>
  <si>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</si>
  <si>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</si>
  <si>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</si>
  <si>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</si>
  <si>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</si>
  <si>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</si>
  <si>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</si>
  <si>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</si>
  <si>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</si>
  <si>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</si>
  <si>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</si>
  <si>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</si>
  <si>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</si>
  <si>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</si>
  <si>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</si>
  <si>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</si>
  <si>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</si>
  <si>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</si>
  <si>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</si>
  <si>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</si>
  <si>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</si>
  <si>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</si>
  <si>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</si>
  <si>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</si>
  <si>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</si>
  <si>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</si>
  <si>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</si>
  <si>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</si>
  <si>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</si>
  <si>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</si>
  <si>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</si>
  <si>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</si>
  <si>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</si>
  <si>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</si>
  <si>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</si>
  <si>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</si>
  <si>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</si>
  <si>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</si>
  <si>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</si>
  <si>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</si>
  <si>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</si>
  <si>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</si>
  <si>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</si>
  <si>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</si>
  <si>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</si>
  <si>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</si>
  <si>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</si>
  <si>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</si>
  <si>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</si>
  <si>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</si>
  <si>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</si>
  <si>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</si>
  <si>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</si>
  <si>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</si>
  <si>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</si>
  <si>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</si>
  <si>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</si>
  <si>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</si>
  <si>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</si>
  <si>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</si>
  <si>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</si>
  <si>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</si>
  <si>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</si>
  <si>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</si>
  <si>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</si>
  <si>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</si>
  <si>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</si>
  <si>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</si>
  <si>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</si>
  <si>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</si>
  <si>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</si>
  <si>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</si>
  <si>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</si>
  <si>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</si>
  <si>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</si>
  <si>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</si>
  <si>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</si>
  <si>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</si>
  <si>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</si>
  <si>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</si>
  <si>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</si>
  <si>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</si>
  <si>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</si>
  <si>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</si>
  <si>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</si>
  <si>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</si>
  <si>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</si>
  <si>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</si>
  <si>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</si>
  <si>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</si>
  <si>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</si>
  <si>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</si>
  <si>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</si>
  <si>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</si>
  <si>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</si>
  <si>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</si>
  <si>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</si>
  <si>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</si>
  <si>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</si>
  <si>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</si>
  <si>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</si>
  <si>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</si>
  <si>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</si>
  <si>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</si>
  <si>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</si>
  <si>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</si>
  <si>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</si>
  <si>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</si>
  <si>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</si>
  <si>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</si>
  <si>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</si>
  <si>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</si>
  <si>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</si>
  <si>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</si>
  <si>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</si>
  <si>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</si>
  <si>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</si>
  <si>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</si>
  <si>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</si>
  <si>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</si>
  <si>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</si>
  <si>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</si>
  <si>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</si>
  <si>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</si>
  <si>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</si>
  <si>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</si>
  <si>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</si>
  <si>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</si>
  <si>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</si>
  <si>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</si>
  <si>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</si>
  <si>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</si>
  <si>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</si>
  <si>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</si>
  <si>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</si>
  <si>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</si>
  <si>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</si>
  <si>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</si>
  <si>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</si>
  <si>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</si>
  <si>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</si>
  <si>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</si>
  <si>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</si>
  <si>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</si>
  <si>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</si>
  <si>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</si>
  <si>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</si>
  <si>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</si>
  <si>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</si>
  <si>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</si>
  <si>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</si>
  <si>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</si>
  <si>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</si>
  <si>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</si>
  <si>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</si>
  <si>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</si>
  <si>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</si>
  <si>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</si>
  <si>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</si>
  <si>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</si>
  <si>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</si>
  <si>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</si>
  <si>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</si>
  <si>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</si>
  <si>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</si>
  <si>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</si>
  <si>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</si>
  <si>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</si>
  <si>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</si>
  <si>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</si>
  <si>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</si>
  <si>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</si>
  <si>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</si>
  <si>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</si>
  <si>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</si>
  <si>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</si>
  <si>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</si>
  <si>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</si>
  <si>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</si>
  <si>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</si>
  <si>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</si>
  <si>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</si>
  <si>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</si>
  <si>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</si>
  <si>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</si>
  <si>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</si>
  <si>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</si>
  <si>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</si>
  <si>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</si>
  <si>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</si>
  <si>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</si>
  <si>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</si>
  <si>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</si>
  <si>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</si>
  <si>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</si>
  <si>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</si>
  <si>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</si>
  <si>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</si>
  <si>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</si>
  <si>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</si>
  <si>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</si>
  <si>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</si>
  <si>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</si>
  <si>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</si>
  <si>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</si>
  <si>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</si>
  <si>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</si>
  <si>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</si>
  <si>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</si>
  <si>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</si>
  <si>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</si>
  <si>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</si>
  <si>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</si>
  <si>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</si>
  <si>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</si>
  <si>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</si>
  <si>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</si>
  <si>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</si>
  <si>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</si>
  <si>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</si>
  <si>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</si>
  <si>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</si>
  <si>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</si>
  <si>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</si>
  <si>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</si>
  <si>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</si>
  <si>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</si>
  <si>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</si>
  <si>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</si>
  <si>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</si>
  <si>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</si>
  <si>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</si>
  <si>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</si>
  <si>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</si>
  <si>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</si>
  <si>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</si>
  <si>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</si>
  <si>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</si>
  <si>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</si>
  <si>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</si>
  <si>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</si>
  <si>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</si>
  <si>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</si>
  <si>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</si>
  <si>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</si>
  <si>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</si>
  <si>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</si>
  <si>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</si>
  <si>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</si>
  <si>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</si>
  <si>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</si>
  <si>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</si>
  <si>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</si>
  <si>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</si>
  <si>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</si>
  <si>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</si>
  <si>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</si>
  <si>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</si>
  <si>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</si>
  <si>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</si>
  <si>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</si>
  <si>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</si>
  <si>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</si>
  <si>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</si>
  <si>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</si>
  <si>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</si>
  <si>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</si>
  <si>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</si>
  <si>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</si>
  <si>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</si>
  <si>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</si>
  <si>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</si>
  <si>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</si>
  <si>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</si>
  <si>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</si>
  <si>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</si>
  <si>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</si>
  <si>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</si>
  <si>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</si>
  <si>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</si>
  <si>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</si>
  <si>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</si>
  <si>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</si>
  <si>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</si>
  <si>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</si>
  <si>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</si>
  <si>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</si>
  <si>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</si>
  <si>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</si>
  <si>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</si>
  <si>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</si>
  <si>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</si>
  <si>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</si>
  <si>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</si>
  <si>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</si>
  <si>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</si>
  <si>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</si>
  <si>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</si>
  <si>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</si>
  <si>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</si>
  <si>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</si>
  <si>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</si>
  <si>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</si>
  <si>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</si>
  <si>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</si>
  <si>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</si>
  <si>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</si>
  <si>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</si>
  <si>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</si>
  <si>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</si>
  <si>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</si>
  <si>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</si>
  <si>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</si>
  <si>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</si>
  <si>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</si>
  <si>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</si>
  <si>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</si>
  <si>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</si>
  <si>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</si>
  <si>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</si>
  <si>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</si>
  <si>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</si>
  <si>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</si>
  <si>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</si>
  <si>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</si>
  <si>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</si>
  <si>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</si>
  <si>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</si>
  <si>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</si>
  <si>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</si>
  <si>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</si>
  <si>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</si>
  <si>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</si>
  <si>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</si>
  <si>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</si>
  <si>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</si>
  <si>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</si>
  <si>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</si>
  <si>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</si>
  <si>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</si>
  <si>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</si>
  <si>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</si>
  <si>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</si>
  <si>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</si>
  <si>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</si>
  <si>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</si>
  <si>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</si>
  <si>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</si>
  <si>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</si>
  <si>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</si>
  <si>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</si>
  <si>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</si>
  <si>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</si>
  <si>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</si>
  <si>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</si>
  <si>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</si>
  <si>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</si>
  <si>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</si>
  <si>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</si>
  <si>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</si>
  <si>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</si>
  <si>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</si>
  <si>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</si>
  <si>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</si>
  <si>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</si>
  <si>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</si>
  <si>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</si>
  <si>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</si>
  <si>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</si>
  <si>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</si>
  <si>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</si>
  <si>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</si>
  <si>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</si>
  <si>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</si>
  <si>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</si>
  <si>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</si>
  <si>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</si>
  <si>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</si>
  <si>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</si>
  <si>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</si>
  <si>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</si>
  <si>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</si>
  <si>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</si>
  <si>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</si>
  <si>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</si>
  <si>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</si>
  <si>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</si>
  <si>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</si>
  <si>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</si>
  <si>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</si>
  <si>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</si>
  <si>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</si>
  <si>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</si>
  <si>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</si>
  <si>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</si>
  <si>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</si>
  <si>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</si>
  <si>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</si>
  <si>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</si>
  <si>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</si>
  <si>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</si>
  <si>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</si>
  <si>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</si>
  <si>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</si>
  <si>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</si>
  <si>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</si>
  <si>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</si>
  <si>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</si>
  <si>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</si>
  <si>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</si>
  <si>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</si>
  <si>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</si>
  <si>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</si>
  <si>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</si>
  <si>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</si>
  <si>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</si>
  <si>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</si>
  <si>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</si>
  <si>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</si>
  <si>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</si>
  <si>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</si>
  <si>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</si>
  <si>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</si>
  <si>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</si>
  <si>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</si>
  <si>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</si>
  <si>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</si>
  <si>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</si>
  <si>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</si>
  <si>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</si>
  <si>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</si>
  <si>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</si>
  <si>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</si>
  <si>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</si>
  <si>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</si>
  <si>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</si>
  <si>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</si>
  <si>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</si>
  <si>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</si>
  <si>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</si>
  <si>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</si>
  <si>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</si>
  <si>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</si>
  <si>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</si>
  <si>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</si>
  <si>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</si>
  <si>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</si>
  <si>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</si>
  <si>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</si>
  <si>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</si>
  <si>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</si>
  <si>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</si>
  <si>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</si>
  <si>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</si>
  <si>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</si>
  <si>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</si>
  <si>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</si>
  <si>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</si>
  <si>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</si>
  <si>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</si>
  <si>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</si>
  <si>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</si>
  <si>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</si>
  <si>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</si>
  <si>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</si>
  <si>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</si>
  <si>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</si>
  <si>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</si>
  <si>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</si>
  <si>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</si>
  <si>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</si>
  <si>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</si>
  <si>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</si>
  <si>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</si>
  <si>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</si>
  <si>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</si>
  <si>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</si>
  <si>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</si>
  <si>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</si>
  <si>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</si>
  <si>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</si>
  <si>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</si>
  <si>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</si>
  <si>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</si>
  <si>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</si>
  <si>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</si>
  <si>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</si>
  <si>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</si>
  <si>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</si>
  <si>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</si>
  <si>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</si>
  <si>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</si>
  <si>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</si>
  <si>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</si>
  <si>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</si>
  <si>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</si>
  <si>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</si>
  <si>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</si>
  <si>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</si>
  <si>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</si>
  <si>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</si>
  <si>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</si>
  <si>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</si>
  <si>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</si>
  <si>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</si>
  <si>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</si>
  <si>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</si>
  <si>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</si>
  <si>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</si>
  <si>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</si>
  <si>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</si>
  <si>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</si>
  <si>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</si>
  <si>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</si>
  <si>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</si>
  <si>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</si>
  <si>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</si>
  <si>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</si>
  <si>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</si>
  <si>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</si>
  <si>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</si>
  <si>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</si>
  <si>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</si>
  <si>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</si>
  <si>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</si>
  <si>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</si>
  <si>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</si>
  <si>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</si>
  <si>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</si>
  <si>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</si>
  <si>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</si>
  <si>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</si>
  <si>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</si>
  <si>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</si>
  <si>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</si>
  <si>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</si>
  <si>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</si>
  <si>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</si>
  <si>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</si>
  <si>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</si>
  <si>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</si>
  <si>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</si>
  <si>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</si>
  <si>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</si>
  <si>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</si>
  <si>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</si>
  <si>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</si>
  <si>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</si>
  <si>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</si>
  <si>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</si>
  <si>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</si>
  <si>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</si>
  <si>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</si>
  <si>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</si>
  <si>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</si>
  <si>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</si>
  <si>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</si>
  <si>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</si>
  <si>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</si>
  <si>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</si>
  <si>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</si>
  <si>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</si>
  <si>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</si>
  <si>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</si>
  <si>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</si>
  <si>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</si>
  <si>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</si>
  <si>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</si>
  <si>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</si>
  <si>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</si>
  <si>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</si>
  <si>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</si>
  <si>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</si>
  <si>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</si>
  <si>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</si>
  <si>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</si>
  <si>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</si>
  <si>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</si>
  <si>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</si>
  <si>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</si>
  <si>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</si>
  <si>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</si>
  <si>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</si>
  <si>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</si>
  <si>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</si>
  <si>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</si>
  <si>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</si>
  <si>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</si>
  <si>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</si>
  <si>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</si>
  <si>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</si>
  <si>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</si>
  <si>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</si>
  <si>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</si>
  <si>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</si>
  <si>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</si>
  <si>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</si>
  <si>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</si>
  <si>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</si>
  <si>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</si>
  <si>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</si>
  <si>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</si>
  <si>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</si>
  <si>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</si>
  <si>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</si>
  <si>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</si>
  <si>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</si>
  <si>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</si>
  <si>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</si>
  <si>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</si>
  <si>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</si>
  <si>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</si>
  <si>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</si>
  <si>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</si>
  <si>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</si>
  <si>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</si>
  <si>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</si>
  <si>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</si>
  <si>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</si>
  <si>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</si>
  <si>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</si>
  <si>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</si>
  <si>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</si>
  <si>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</si>
  <si>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</si>
  <si>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</si>
  <si>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</si>
  <si>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</si>
  <si>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</si>
  <si>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</si>
  <si>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</si>
  <si>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</si>
  <si>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</si>
  <si>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</si>
  <si>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</si>
  <si>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</si>
  <si>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</si>
  <si>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</si>
  <si>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</si>
  <si>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</si>
  <si>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</si>
  <si>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</si>
  <si>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</si>
  <si>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</si>
  <si>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</si>
  <si>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</si>
  <si>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</si>
  <si>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</si>
  <si>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</si>
  <si>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</si>
  <si>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</si>
  <si>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</si>
  <si>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</si>
  <si>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</si>
  <si>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</si>
  <si>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</si>
  <si>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</si>
  <si>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</si>
  <si>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</si>
  <si>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</si>
  <si>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</si>
  <si>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</si>
  <si>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</si>
  <si>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</si>
  <si>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</si>
  <si>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</si>
  <si>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</si>
  <si>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</si>
  <si>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</si>
  <si>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</si>
  <si>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</si>
  <si>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</si>
  <si>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</si>
  <si>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</si>
  <si>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</si>
  <si>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</si>
  <si>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</si>
  <si>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</si>
  <si>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</si>
  <si>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</si>
  <si>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</si>
  <si>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</si>
  <si>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</si>
  <si>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</si>
  <si>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</si>
  <si>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</si>
  <si>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</si>
  <si>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</si>
  <si>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</si>
  <si>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</si>
  <si>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</si>
  <si>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</si>
  <si>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</si>
  <si>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</si>
  <si>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</si>
  <si>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</si>
  <si>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</si>
  <si>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</si>
  <si>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</si>
  <si>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</si>
  <si>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</si>
  <si>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</si>
  <si>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</si>
  <si>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</si>
  <si>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</si>
  <si>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</si>
  <si>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</si>
  <si>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</si>
  <si>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</si>
  <si>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</si>
  <si>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</si>
  <si>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</si>
  <si>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</si>
  <si>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</si>
  <si>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</si>
  <si>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</si>
  <si>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</si>
  <si>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</si>
  <si>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</si>
  <si>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</si>
  <si>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</si>
  <si>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</si>
  <si>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</si>
  <si>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</si>
  <si>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</si>
  <si>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</si>
  <si>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</si>
  <si>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</si>
  <si>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</si>
  <si>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</si>
  <si>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</si>
  <si>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</si>
  <si>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</si>
  <si>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</si>
  <si>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</si>
  <si>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</si>
  <si>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</si>
  <si>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</si>
  <si>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</si>
  <si>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</si>
  <si>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</si>
  <si>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</si>
  <si>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</si>
  <si>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</si>
  <si>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</si>
  <si>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</si>
  <si>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</si>
  <si>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</si>
  <si>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</si>
  <si>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</si>
  <si>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</si>
  <si>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</si>
  <si>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</si>
  <si>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</si>
  <si>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</si>
  <si>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</si>
  <si>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</si>
  <si>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</si>
  <si>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</si>
  <si>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</si>
  <si>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</si>
  <si>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</si>
  <si>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</si>
  <si>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</si>
  <si>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</si>
  <si>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</si>
  <si>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</si>
  <si>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</si>
  <si>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</si>
  <si>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</si>
  <si>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</si>
  <si>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</si>
  <si>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</si>
  <si>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</si>
  <si>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</si>
  <si>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</si>
  <si>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</si>
  <si>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</si>
  <si>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</si>
  <si>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</si>
  <si>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</si>
  <si>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</si>
  <si>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</si>
  <si>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</si>
  <si>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</si>
  <si>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</si>
  <si>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</si>
  <si>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</si>
  <si>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</si>
  <si>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</si>
  <si>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</si>
  <si>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</si>
  <si>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</si>
  <si>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</si>
  <si>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</si>
  <si>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</si>
  <si>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</si>
  <si>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</si>
  <si>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</si>
  <si>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</si>
  <si>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</si>
  <si>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</si>
  <si>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</si>
  <si>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</si>
  <si>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</si>
  <si>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</si>
  <si>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</si>
  <si>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</si>
  <si>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</si>
  <si>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</si>
  <si>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</si>
  <si>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</si>
  <si>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</si>
  <si>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</si>
  <si>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</si>
  <si>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</si>
  <si>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</si>
  <si>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</si>
  <si>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</si>
  <si>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</si>
  <si>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</si>
  <si>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</si>
  <si>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</si>
  <si>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</si>
  <si>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</si>
  <si>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</si>
  <si>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</si>
  <si>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</si>
  <si>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</si>
  <si>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</si>
  <si>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</si>
  <si>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</si>
  <si>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</si>
  <si>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</si>
  <si>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</si>
  <si>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</si>
  <si>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</si>
  <si>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</si>
  <si>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</si>
  <si>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</si>
  <si>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</si>
  <si>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</si>
  <si>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</si>
  <si>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</si>
  <si>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</si>
  <si>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</si>
  <si>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</si>
  <si>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</si>
  <si>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</si>
  <si>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</si>
  <si>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</si>
  <si>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</si>
  <si>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</si>
  <si>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</si>
  <si>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</si>
  <si>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</si>
  <si>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</si>
  <si>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</si>
  <si>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</si>
  <si>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</si>
  <si>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</si>
  <si>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</si>
  <si>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</si>
  <si>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</si>
  <si>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</si>
  <si>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</si>
  <si>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</si>
  <si>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</si>
  <si>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</si>
  <si>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</si>
  <si>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</si>
  <si>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</si>
  <si>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</si>
  <si>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</si>
  <si>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</si>
  <si>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</si>
  <si>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</si>
  <si>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</si>
  <si>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</si>
  <si>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</si>
  <si>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</si>
  <si>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</si>
  <si>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</si>
  <si>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</si>
  <si>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</si>
  <si>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</si>
  <si>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</si>
  <si>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</si>
  <si>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</si>
  <si>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</si>
  <si>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</si>
  <si>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</si>
  <si>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</si>
  <si>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</si>
  <si>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</si>
  <si>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</si>
  <si>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</si>
  <si>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</si>
  <si>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</si>
  <si>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</si>
  <si>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</si>
  <si>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</si>
  <si>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</si>
  <si>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</si>
  <si>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</si>
  <si>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</si>
  <si>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</si>
  <si>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</si>
  <si>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</si>
  <si>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</si>
  <si>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</si>
  <si>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</si>
  <si>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</si>
  <si>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</si>
  <si>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</si>
  <si>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</si>
  <si>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</si>
  <si>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</si>
  <si>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</si>
  <si>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</si>
  <si>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</si>
  <si>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</si>
  <si>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</si>
  <si>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</si>
  <si>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</si>
  <si>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</si>
  <si>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</si>
  <si>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</si>
  <si>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</si>
  <si>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</si>
  <si>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</si>
  <si>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</si>
  <si>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</si>
  <si>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</si>
  <si>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</si>
  <si>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</si>
  <si>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</si>
  <si>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</si>
  <si>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</si>
  <si>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</si>
  <si>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</si>
  <si>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</si>
  <si>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</si>
  <si>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</si>
  <si>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</si>
  <si>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</si>
  <si>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</si>
  <si>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</si>
  <si>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</si>
  <si>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</si>
  <si>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</si>
  <si>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</si>
  <si>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</si>
  <si>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</si>
  <si>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</si>
  <si>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</si>
  <si>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</si>
  <si>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</si>
  <si>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</si>
  <si>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</si>
  <si>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</si>
  <si>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</si>
  <si>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</si>
  <si>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</si>
  <si>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</si>
  <si>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</si>
  <si>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</si>
  <si>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</si>
  <si>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</si>
  <si>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</si>
  <si>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</si>
  <si>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</si>
  <si>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</si>
  <si>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</si>
  <si>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</si>
  <si>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</si>
  <si>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</si>
  <si>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</si>
  <si>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</si>
  <si>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</si>
  <si>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</si>
  <si>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</si>
  <si>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</si>
  <si>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</si>
  <si>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</si>
  <si>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</si>
  <si>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</si>
  <si>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</si>
  <si>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</si>
  <si>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</si>
  <si>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</si>
  <si>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</si>
  <si>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</si>
  <si>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</si>
  <si>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</si>
  <si>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</si>
  <si>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</si>
  <si>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</si>
  <si>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</si>
  <si>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</si>
  <si>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</si>
  <si>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</si>
  <si>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</si>
  <si>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</si>
  <si>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</si>
  <si>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</si>
  <si>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</si>
  <si>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</si>
  <si>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</si>
  <si>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</si>
  <si>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</si>
  <si>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</si>
  <si>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</si>
  <si>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</si>
  <si>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</si>
  <si>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</si>
  <si>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</si>
  <si>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</si>
  <si>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</si>
  <si>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</si>
  <si>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</si>
  <si>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</si>
  <si>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</si>
  <si>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</si>
  <si>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</si>
  <si>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</si>
  <si>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</si>
  <si>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</si>
  <si>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</si>
  <si>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</si>
  <si>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</si>
  <si>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</si>
  <si>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</si>
  <si>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</si>
  <si>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</si>
  <si>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</si>
  <si>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</si>
  <si>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</si>
  <si>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</si>
  <si>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</si>
  <si>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</si>
  <si>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</si>
  <si>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</si>
  <si>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</si>
  <si>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</si>
  <si>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</si>
  <si>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</si>
  <si>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</si>
  <si>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</si>
  <si>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</si>
  <si>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</si>
  <si>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</si>
  <si>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</si>
  <si>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</si>
  <si>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</si>
  <si>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</si>
  <si>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</si>
  <si>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</si>
  <si>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</si>
  <si>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</si>
  <si>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</si>
  <si>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</si>
  <si>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</si>
  <si>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</si>
  <si>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</si>
  <si>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</si>
  <si>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</si>
  <si>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</si>
  <si>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</si>
  <si>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</si>
  <si>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</si>
  <si>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</si>
  <si>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</si>
  <si>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</si>
  <si>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</si>
  <si>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</si>
  <si>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</si>
  <si>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</si>
  <si>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</si>
  <si>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</si>
  <si>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</si>
  <si>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</si>
  <si>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</si>
  <si>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</si>
  <si>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</si>
  <si>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</si>
  <si>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</si>
  <si>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</si>
  <si>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</si>
  <si>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</si>
  <si>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</si>
  <si>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</si>
  <si>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</si>
  <si>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</si>
  <si>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</si>
  <si>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</si>
  <si>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</si>
  <si>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</si>
  <si>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</si>
  <si>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</si>
  <si>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</si>
  <si>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</si>
  <si>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</si>
  <si>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</si>
  <si>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</si>
  <si>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</si>
  <si>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</si>
  <si>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</si>
  <si>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</si>
  <si>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</si>
  <si>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</si>
  <si>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</si>
  <si>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</si>
  <si>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</si>
  <si>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</si>
  <si>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</si>
  <si>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</si>
  <si>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</si>
  <si>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</si>
  <si>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</si>
  <si>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</si>
  <si>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</si>
  <si>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</si>
  <si>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</si>
  <si>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</si>
  <si>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</si>
  <si>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</si>
  <si>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</si>
  <si>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</si>
  <si>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</si>
  <si>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</si>
  <si>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</si>
  <si>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</si>
  <si>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</si>
  <si>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</si>
  <si>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</si>
  <si>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</si>
  <si>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</si>
  <si>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</si>
  <si>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</si>
  <si>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</si>
  <si>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</si>
  <si>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</si>
  <si>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</si>
  <si>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</si>
  <si>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</si>
  <si>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</si>
  <si>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</si>
  <si>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</si>
  <si>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</si>
  <si>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</si>
  <si>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</si>
  <si>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</si>
  <si>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</si>
  <si>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</si>
  <si>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</si>
  <si>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</si>
  <si>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</si>
  <si>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</si>
  <si>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</si>
  <si>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</si>
  <si>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</si>
  <si>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</si>
  <si>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</si>
  <si>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</si>
  <si>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</si>
  <si>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</si>
  <si>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</si>
  <si>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</si>
  <si>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</si>
  <si>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</si>
  <si>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</si>
  <si>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</si>
  <si>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</si>
  <si>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</si>
  <si>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</si>
  <si>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</si>
  <si>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</si>
  <si>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</si>
  <si>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</si>
  <si>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</si>
  <si>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</si>
  <si>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</si>
  <si>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</si>
  <si>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</si>
  <si>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</si>
  <si>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</si>
  <si>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</si>
  <si>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</si>
  <si>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</si>
  <si>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</si>
  <si>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</si>
  <si>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</si>
  <si>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</si>
  <si>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</si>
  <si>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</si>
  <si>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</si>
  <si>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</si>
  <si>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</si>
  <si>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</si>
  <si>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</si>
  <si>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</si>
  <si>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</si>
  <si>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</si>
  <si>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</si>
  <si>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</si>
  <si>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</si>
  <si>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</si>
  <si>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</si>
  <si>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</si>
  <si>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</si>
  <si>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</si>
  <si>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</si>
  <si>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</si>
  <si>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</si>
  <si>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</si>
  <si>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</si>
  <si>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</si>
  <si>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</si>
  <si>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</si>
  <si>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</si>
  <si>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</si>
  <si>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</si>
  <si>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</si>
  <si>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</si>
  <si>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</si>
  <si>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</si>
  <si>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</si>
  <si>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</si>
  <si>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</si>
  <si>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</si>
  <si>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</si>
  <si>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</si>
  <si>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</si>
  <si>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</si>
  <si>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</si>
  <si>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</si>
  <si>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</si>
  <si>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</si>
  <si>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</si>
  <si>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</si>
  <si>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</si>
  <si>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</si>
  <si>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</si>
  <si>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</si>
  <si>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</si>
  <si>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</si>
  <si>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</si>
  <si>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</si>
  <si>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</si>
  <si>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</si>
  <si>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</si>
  <si>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</si>
  <si>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</si>
  <si>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</si>
  <si>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</si>
  <si>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</si>
  <si>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</si>
  <si>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</si>
  <si>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</si>
  <si>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</si>
  <si>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</si>
  <si>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</si>
  <si>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</si>
  <si>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</si>
  <si>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</si>
  <si>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</si>
  <si>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</si>
  <si>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</si>
  <si>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</si>
  <si>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</si>
  <si>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</si>
  <si>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</si>
  <si>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</si>
  <si>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</si>
  <si>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</si>
  <si>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</si>
  <si>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</si>
  <si>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</si>
  <si>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</si>
  <si>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</si>
  <si>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</si>
  <si>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</si>
  <si>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</si>
  <si>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</si>
  <si>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</si>
  <si>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</si>
  <si>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</si>
  <si>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</si>
  <si>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</si>
  <si>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</si>
  <si>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</si>
  <si>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</si>
  <si>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</si>
  <si>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</si>
  <si>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</si>
  <si>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</si>
  <si>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</si>
  <si>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</si>
  <si>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</si>
  <si>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</si>
  <si>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</si>
  <si>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</si>
  <si>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</si>
  <si>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</si>
  <si>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</si>
  <si>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</si>
  <si>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</si>
  <si>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</si>
  <si>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</si>
  <si>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</si>
  <si>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</si>
  <si>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</si>
  <si>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</si>
  <si>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</si>
  <si>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</si>
  <si>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</si>
  <si>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</si>
  <si>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</si>
  <si>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</si>
  <si>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</si>
  <si>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</si>
  <si>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</si>
  <si>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</si>
  <si>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</si>
  <si>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</si>
  <si>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</si>
  <si>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</si>
  <si>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</si>
  <si>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</si>
  <si>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</si>
  <si>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</si>
  <si>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</si>
  <si>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</si>
  <si>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</si>
  <si>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</si>
  <si>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</si>
  <si>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</si>
  <si>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</si>
  <si>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</si>
  <si>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</si>
  <si>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</si>
  <si>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</si>
  <si>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</si>
  <si>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</si>
  <si>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</si>
  <si>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</si>
  <si>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</si>
  <si>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</si>
  <si>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</si>
  <si>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</si>
  <si>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</si>
  <si>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</si>
  <si>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</si>
  <si>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</si>
  <si>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</si>
  <si>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</si>
  <si>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</si>
  <si>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</si>
  <si>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</si>
  <si>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</si>
  <si>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</si>
  <si>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</si>
  <si>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</si>
  <si>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</si>
  <si>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</si>
  <si>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</si>
  <si>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</si>
  <si>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</si>
  <si>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</si>
  <si>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</si>
  <si>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</si>
  <si>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</si>
  <si>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</si>
  <si>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</si>
  <si>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</si>
  <si>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</si>
  <si>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</si>
  <si>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</si>
  <si>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</si>
  <si>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</si>
  <si>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</si>
  <si>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</si>
  <si>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</si>
  <si>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</si>
  <si>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</si>
  <si>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</si>
  <si>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</si>
  <si>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</si>
  <si>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</si>
  <si>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</si>
  <si>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</si>
  <si>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</si>
  <si>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</si>
  <si>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</si>
  <si>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</si>
  <si>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</si>
  <si>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</si>
  <si>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</si>
  <si>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</si>
  <si>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</si>
  <si>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</si>
  <si>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</si>
  <si>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</si>
  <si>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</si>
  <si>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</si>
  <si>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</si>
  <si>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</si>
  <si>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</si>
  <si>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</si>
  <si>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</si>
  <si>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</si>
  <si>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</si>
  <si>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</si>
  <si>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</si>
  <si>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</si>
  <si>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</si>
  <si>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</si>
  <si>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</si>
  <si>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</si>
  <si>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</si>
  <si>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</si>
  <si>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</si>
  <si>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</si>
  <si>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</si>
  <si>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</si>
  <si>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</si>
  <si>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</si>
  <si>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</si>
  <si>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</si>
  <si>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</si>
  <si>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</si>
  <si>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</si>
  <si>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</si>
  <si>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</si>
  <si>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</si>
  <si>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</si>
  <si>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</si>
  <si>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</si>
  <si>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</si>
  <si>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</si>
  <si>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</si>
  <si>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</si>
  <si>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</si>
  <si>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</si>
  <si>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</si>
  <si>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</si>
  <si>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</si>
  <si>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</si>
  <si>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</si>
  <si>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</si>
  <si>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</si>
  <si>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</si>
  <si>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</si>
  <si>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</si>
  <si>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</si>
  <si>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</si>
  <si>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</si>
  <si>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</si>
  <si>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</si>
  <si>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</si>
  <si>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</si>
  <si>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</si>
  <si>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</si>
  <si>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</si>
  <si>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</si>
  <si>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</si>
  <si>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</si>
  <si>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</si>
  <si>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</si>
  <si>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</si>
  <si>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</si>
  <si>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</si>
  <si>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</si>
  <si>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</si>
  <si>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</si>
  <si>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</si>
  <si>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</si>
  <si>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</si>
  <si>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</si>
  <si>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</si>
  <si>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</si>
  <si>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</si>
  <si>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</si>
  <si>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</si>
  <si>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</si>
  <si>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</si>
  <si>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</si>
  <si>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</si>
  <si>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</si>
  <si>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</si>
  <si>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</si>
  <si>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</si>
  <si>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</si>
  <si>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</si>
  <si>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</si>
  <si>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</si>
  <si>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</si>
  <si>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</si>
  <si>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</si>
  <si>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</si>
  <si>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</si>
  <si>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</si>
  <si>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</si>
  <si>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</si>
  <si>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</si>
  <si>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</si>
  <si>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</si>
  <si>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</si>
  <si>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</si>
  <si>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</si>
  <si>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</si>
  <si>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</si>
  <si>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</si>
  <si>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</si>
  <si>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</si>
  <si>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</si>
  <si>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</si>
  <si>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</si>
  <si>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</si>
  <si>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</si>
  <si>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</si>
  <si>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</si>
  <si>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</si>
  <si>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</si>
  <si>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</si>
  <si>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</si>
  <si>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</si>
  <si>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</si>
  <si>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</si>
  <si>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</si>
  <si>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</si>
  <si>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</si>
  <si>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</si>
  <si>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</si>
  <si>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</si>
  <si>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</si>
  <si>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</si>
  <si>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</si>
  <si>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</si>
  <si>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</si>
  <si>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</si>
  <si>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</si>
  <si>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</si>
  <si>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</si>
  <si>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</si>
  <si>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</si>
  <si>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</si>
  <si>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</si>
  <si>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</si>
  <si>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</si>
  <si>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</si>
  <si>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</si>
  <si>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</si>
  <si>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</si>
  <si>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</si>
  <si>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</si>
  <si>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</si>
  <si>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</si>
  <si>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</si>
  <si>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</si>
  <si>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</si>
  <si>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</si>
  <si>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</si>
  <si>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</si>
  <si>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</si>
  <si>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</si>
  <si>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</si>
  <si>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</si>
  <si>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</si>
  <si>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</si>
  <si>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</si>
  <si>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</si>
  <si>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</si>
  <si>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</si>
  <si>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</si>
  <si>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</si>
  <si>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</si>
  <si>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</si>
  <si>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</si>
  <si>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</si>
  <si>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</si>
  <si>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</si>
  <si>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</si>
  <si>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</si>
  <si>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</si>
  <si>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</si>
  <si>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</si>
  <si>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</si>
  <si>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</si>
  <si>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</si>
  <si>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</si>
  <si>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</si>
  <si>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</si>
  <si>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</si>
  <si>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</si>
  <si>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</si>
  <si>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</si>
  <si>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</si>
  <si>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</si>
  <si>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</si>
  <si>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</si>
  <si>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</si>
  <si>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</si>
  <si>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</si>
  <si>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</si>
  <si>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</si>
  <si>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</si>
  <si>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</si>
  <si>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</si>
  <si>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</si>
  <si>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</si>
  <si>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</si>
  <si>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</si>
  <si>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</si>
  <si>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</si>
  <si>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</si>
  <si>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</si>
  <si>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</si>
  <si>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</si>
  <si>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</si>
  <si>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</si>
  <si>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</si>
  <si>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</si>
  <si>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</si>
  <si>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</si>
  <si>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</si>
  <si>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</si>
  <si>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</si>
  <si>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</si>
  <si>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</si>
  <si>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</si>
  <si>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</si>
  <si>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</si>
  <si>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</si>
  <si>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</si>
  <si>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</si>
  <si>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</si>
  <si>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</si>
  <si>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</si>
  <si>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</si>
  <si>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</si>
  <si>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</si>
  <si>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</si>
  <si>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</si>
  <si>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</si>
  <si>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</si>
  <si>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</si>
  <si>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</si>
  <si>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</si>
  <si>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</si>
  <si>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</si>
  <si>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</si>
  <si>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</si>
  <si>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</si>
  <si>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</si>
  <si>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</si>
  <si>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</si>
  <si>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</si>
  <si>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</si>
  <si>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</si>
  <si>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</si>
  <si>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</si>
  <si>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</si>
  <si>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</si>
  <si>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</si>
  <si>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</si>
  <si>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</si>
  <si>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</si>
  <si>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</si>
  <si>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</si>
  <si>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</si>
  <si>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</si>
  <si>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</si>
  <si>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</si>
  <si>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</si>
  <si>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</si>
  <si>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</si>
  <si>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</si>
  <si>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</si>
  <si>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</si>
  <si>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</si>
  <si>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</si>
  <si>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</si>
  <si>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</si>
  <si>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</si>
  <si>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</si>
  <si>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</si>
  <si>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</si>
  <si>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</si>
  <si>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</si>
  <si>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</si>
  <si>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</si>
  <si>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</si>
  <si>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</si>
  <si>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</si>
  <si>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</si>
  <si>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</si>
  <si>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</si>
  <si>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</si>
  <si>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</si>
  <si>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</si>
  <si>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</si>
  <si>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</si>
  <si>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</si>
  <si>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</si>
  <si>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</si>
  <si>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</si>
  <si>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</si>
  <si>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</si>
  <si>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</si>
  <si>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</si>
  <si>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</si>
  <si>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</si>
  <si>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</si>
  <si>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</si>
  <si>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</si>
  <si>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</si>
  <si>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</si>
  <si>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</si>
  <si>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</si>
  <si>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</si>
  <si>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</si>
  <si>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</si>
  <si>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</si>
  <si>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</si>
  <si>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</si>
  <si>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</si>
  <si>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</si>
  <si>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</si>
  <si>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</si>
  <si>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</si>
  <si>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</si>
  <si>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</si>
  <si>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</si>
  <si>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</si>
  <si>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</si>
  <si>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</si>
  <si>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</si>
  <si>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</si>
  <si>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</si>
  <si>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</si>
  <si>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</si>
  <si>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</si>
  <si>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</si>
  <si>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</si>
  <si>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</si>
  <si>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</si>
  <si>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</si>
  <si>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</si>
  <si>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</si>
  <si>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</si>
  <si>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</si>
  <si>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</si>
  <si>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</si>
  <si>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</si>
  <si>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</si>
  <si>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</si>
  <si>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</si>
  <si>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</si>
  <si>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</si>
  <si>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</si>
  <si>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</si>
  <si>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</si>
  <si>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</si>
  <si>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</si>
  <si>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</si>
  <si>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</si>
  <si>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</si>
  <si>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</si>
  <si>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</si>
  <si>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</si>
  <si>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</si>
  <si>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</si>
  <si>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</si>
  <si>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</si>
  <si>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</si>
  <si>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</si>
  <si>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</si>
  <si>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</si>
  <si>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</si>
  <si>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</si>
  <si>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</si>
  <si>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</si>
  <si>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</si>
  <si>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</si>
  <si>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</si>
  <si>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</si>
  <si>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</si>
  <si>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</si>
  <si>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</si>
  <si>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</si>
  <si>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</si>
  <si>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</si>
  <si>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</si>
  <si>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</si>
  <si>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</si>
  <si>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</si>
  <si>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</si>
  <si>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</si>
  <si>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</si>
  <si>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</si>
  <si>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</si>
  <si>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</si>
  <si>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</si>
  <si>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</si>
  <si>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</si>
  <si>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</si>
  <si>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</si>
  <si>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</si>
  <si>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</si>
  <si>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</si>
  <si>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</si>
  <si>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</si>
  <si>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</si>
  <si>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</si>
  <si>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</si>
  <si>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</si>
  <si>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</si>
  <si>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</si>
  <si>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</si>
  <si>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</si>
  <si>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</si>
  <si>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</si>
  <si>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</si>
  <si>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</si>
  <si>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</si>
  <si>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</si>
  <si>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</si>
  <si>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</si>
  <si>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</si>
  <si>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</si>
  <si>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</si>
  <si>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</si>
  <si>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</si>
  <si>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</si>
  <si>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</si>
  <si>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</si>
  <si>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</si>
  <si>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</si>
  <si>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</si>
  <si>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</si>
  <si>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</si>
  <si>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</si>
  <si>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</si>
  <si>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</si>
  <si>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</si>
  <si>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</si>
  <si>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</si>
  <si>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</si>
  <si>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</si>
  <si>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</si>
  <si>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</si>
  <si>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</si>
  <si>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</si>
  <si>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</si>
  <si>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</si>
  <si>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</si>
  <si>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</si>
  <si>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</si>
  <si>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</si>
  <si>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</si>
  <si>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</si>
  <si>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</si>
  <si>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</si>
  <si>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</si>
  <si>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</si>
  <si>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</si>
  <si>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</si>
  <si>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</si>
  <si>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</si>
  <si>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</si>
  <si>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</si>
  <si>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</si>
  <si>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</si>
  <si>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</si>
  <si>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</si>
  <si>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</si>
  <si>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</si>
  <si>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</si>
  <si>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</si>
  <si>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</si>
  <si>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</si>
  <si>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</si>
  <si>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</si>
  <si>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</si>
  <si>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</si>
  <si>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</si>
  <si>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</si>
  <si>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</si>
  <si>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</si>
  <si>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</si>
  <si>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</si>
  <si>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</si>
  <si>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</si>
  <si>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</si>
  <si>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</si>
  <si>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</si>
  <si>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</si>
  <si>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</si>
  <si>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</si>
  <si>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</si>
  <si>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</si>
  <si>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</si>
  <si>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</si>
  <si>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</si>
  <si>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</si>
  <si>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</si>
  <si>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</si>
  <si>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</si>
  <si>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</si>
  <si>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</si>
  <si>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</si>
  <si>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</si>
  <si>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</si>
  <si>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</si>
  <si>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</si>
  <si>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</si>
  <si>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</si>
  <si>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</si>
  <si>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</si>
  <si>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</si>
  <si>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</si>
  <si>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</si>
  <si>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</si>
  <si>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</si>
  <si>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</si>
  <si>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</si>
  <si>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</si>
  <si>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</si>
  <si>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</si>
  <si>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</si>
  <si>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</si>
  <si>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</si>
  <si>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</si>
  <si>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</si>
  <si>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</si>
  <si>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</si>
  <si>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</si>
  <si>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</si>
  <si>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</si>
  <si>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</si>
  <si>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</si>
  <si>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</si>
  <si>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</si>
  <si>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</si>
  <si>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</si>
  <si>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</si>
  <si>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</si>
  <si>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</si>
  <si>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</si>
  <si>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</si>
  <si>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</si>
  <si>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</si>
  <si>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</si>
  <si>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</si>
  <si>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</si>
  <si>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</si>
  <si>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</si>
  <si>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</si>
  <si>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</si>
  <si>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</si>
  <si>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</si>
  <si>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</si>
  <si>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</si>
  <si>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</si>
  <si>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</si>
  <si>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</si>
  <si>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</si>
  <si>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</si>
  <si>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</si>
  <si>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</si>
  <si>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</si>
  <si>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</si>
  <si>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</si>
  <si>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</si>
  <si>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</si>
  <si>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</si>
  <si>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</si>
  <si>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</si>
  <si>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</si>
  <si>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</si>
  <si>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</si>
  <si>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</si>
  <si>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</si>
  <si>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</si>
  <si>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</si>
  <si>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</si>
  <si>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</si>
  <si>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</si>
  <si>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</si>
  <si>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</si>
  <si>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</si>
  <si>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</si>
  <si>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</si>
  <si>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</si>
  <si>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</si>
  <si>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</si>
  <si>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</si>
  <si>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</si>
  <si>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</si>
  <si>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</si>
  <si>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</si>
  <si>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</si>
  <si>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</si>
  <si>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</si>
  <si>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</si>
  <si>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</si>
  <si>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</si>
  <si>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</si>
  <si>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</si>
  <si>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</si>
  <si>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</si>
  <si>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</si>
  <si>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</si>
  <si>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</si>
  <si>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</si>
  <si>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</si>
  <si>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</si>
  <si>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</si>
  <si>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</si>
  <si>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</si>
  <si>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</si>
  <si>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</si>
  <si>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</si>
  <si>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</si>
  <si>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</si>
  <si>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</si>
  <si>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</si>
  <si>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</si>
  <si>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</si>
  <si>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</si>
  <si>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</si>
  <si>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</si>
  <si>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</si>
  <si>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</si>
  <si>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</si>
  <si>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</si>
  <si>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</si>
  <si>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</si>
  <si>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</si>
  <si>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</si>
  <si>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</si>
  <si>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</si>
  <si>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</si>
  <si>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</si>
  <si>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</si>
  <si>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</si>
  <si>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</si>
  <si>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</si>
  <si>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</si>
  <si>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</si>
  <si>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</si>
  <si>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</si>
  <si>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</si>
  <si>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</si>
  <si>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</si>
  <si>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</si>
  <si>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</si>
  <si>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</si>
  <si>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</si>
  <si>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</si>
  <si>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</si>
  <si>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</si>
  <si>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</si>
  <si>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</si>
  <si>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</si>
  <si>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</si>
  <si>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</si>
  <si>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</si>
  <si>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</si>
  <si>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</si>
  <si>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</si>
  <si>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</si>
  <si>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</si>
  <si>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</si>
  <si>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</si>
  <si>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</si>
  <si>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</si>
  <si>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</si>
  <si>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</si>
  <si>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</si>
  <si>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</si>
  <si>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</si>
  <si>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</si>
  <si>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</si>
  <si>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</si>
  <si>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</si>
  <si>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</si>
  <si>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</si>
  <si>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</si>
  <si>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</si>
  <si>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</si>
  <si>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</si>
  <si>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</si>
  <si>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</si>
  <si>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</si>
  <si>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</si>
  <si>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</si>
  <si>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</si>
  <si>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</si>
  <si>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</si>
  <si>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</si>
  <si>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</si>
  <si>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</si>
  <si>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</si>
  <si>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</si>
  <si>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</si>
  <si>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</si>
  <si>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</si>
  <si>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</si>
  <si>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</si>
  <si>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</si>
  <si>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</si>
  <si>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</si>
  <si>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</si>
  <si>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</si>
  <si>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</si>
  <si>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</si>
  <si>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</si>
  <si>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</si>
  <si>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</si>
  <si>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</si>
  <si>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</si>
  <si>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</si>
  <si>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</si>
  <si>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</si>
  <si>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</si>
  <si>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</si>
  <si>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</si>
  <si>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</si>
  <si>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</si>
  <si>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</si>
  <si>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</si>
  <si>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</si>
  <si>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</si>
  <si>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</si>
  <si>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</si>
  <si>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</si>
  <si>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</si>
  <si>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</si>
  <si>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</si>
  <si>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</si>
  <si>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</si>
  <si>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</si>
  <si>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</si>
  <si>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</si>
  <si>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</si>
  <si>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</si>
  <si>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</si>
  <si>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</si>
  <si>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</si>
  <si>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</si>
  <si>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</si>
  <si>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</si>
  <si>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</si>
  <si>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</si>
  <si>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</si>
  <si>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</si>
  <si>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</si>
  <si>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</si>
  <si>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</si>
  <si>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</si>
  <si>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</si>
  <si>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</si>
  <si>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</si>
  <si>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</si>
  <si>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</si>
  <si>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</si>
  <si>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</si>
  <si>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</si>
  <si>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</si>
  <si>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</si>
  <si>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</si>
  <si>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</si>
  <si>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</si>
  <si>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</si>
  <si>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</si>
  <si>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</si>
  <si>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</si>
  <si>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</si>
  <si>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</si>
  <si>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</si>
  <si>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</si>
  <si>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</si>
  <si>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</si>
  <si>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</si>
  <si>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</si>
  <si>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</si>
  <si>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</si>
  <si>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</si>
  <si>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</si>
  <si>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</si>
  <si>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</si>
  <si>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</si>
  <si>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</si>
  <si>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</si>
  <si>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</si>
  <si>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</si>
  <si>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</si>
  <si>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</si>
  <si>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</si>
  <si>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</si>
  <si>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</si>
  <si>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</si>
  <si>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</si>
  <si>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</si>
  <si>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</si>
  <si>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</si>
  <si>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</si>
  <si>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</si>
  <si>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</si>
  <si>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</si>
  <si>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</si>
  <si>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</si>
  <si>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</si>
  <si>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</si>
  <si>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</si>
  <si>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</si>
  <si>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</si>
  <si>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</si>
  <si>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</si>
  <si>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</si>
  <si>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</si>
  <si>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</si>
  <si>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</si>
  <si>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</si>
  <si>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</si>
  <si>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</si>
  <si>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</si>
  <si>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</si>
  <si>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</si>
  <si>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</si>
  <si>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</si>
  <si>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</si>
  <si>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</si>
  <si>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</si>
  <si>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</si>
  <si>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</si>
  <si>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</si>
  <si>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</si>
  <si>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</si>
  <si>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</si>
  <si>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</si>
  <si>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</si>
  <si>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</si>
  <si>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</si>
  <si>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</si>
  <si>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</si>
  <si>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</si>
  <si>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</si>
  <si>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</si>
  <si>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</si>
  <si>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</si>
  <si>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</si>
  <si>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</si>
  <si>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</si>
  <si>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</si>
  <si>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</si>
  <si>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</si>
  <si>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</si>
  <si>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</si>
  <si>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</si>
  <si>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</si>
  <si>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</si>
  <si>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</si>
  <si>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</si>
  <si>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</si>
  <si>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</si>
  <si>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</si>
  <si>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</si>
  <si>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</si>
  <si>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</si>
  <si>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</si>
  <si>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</si>
  <si>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</si>
  <si>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</si>
  <si>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</si>
  <si>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</si>
  <si>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</si>
  <si>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</si>
  <si>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</si>
  <si>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</si>
  <si>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</si>
  <si>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</si>
  <si>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</si>
  <si>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</si>
  <si>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</si>
  <si>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</si>
  <si>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</si>
  <si>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</si>
  <si>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</si>
  <si>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</si>
  <si>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</si>
  <si>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</si>
  <si>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</si>
  <si>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</si>
  <si>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</si>
  <si>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</si>
  <si>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</si>
  <si>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</si>
  <si>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</si>
  <si>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</si>
  <si>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</si>
  <si>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</si>
  <si>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</si>
  <si>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</si>
  <si>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</si>
  <si>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</si>
  <si>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</si>
  <si>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</si>
  <si>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</si>
  <si>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</si>
  <si>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</si>
  <si>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</si>
  <si>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</si>
  <si>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</si>
  <si>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</si>
  <si>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</si>
  <si>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</si>
  <si>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</si>
  <si>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</si>
  <si>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</si>
  <si>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</si>
  <si>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</si>
  <si>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</si>
  <si>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</si>
  <si>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</si>
  <si>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</si>
  <si>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</si>
  <si>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</si>
  <si>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</si>
  <si>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</si>
  <si>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</si>
  <si>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</si>
  <si>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</si>
  <si>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</si>
  <si>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</si>
  <si>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</si>
  <si>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</si>
  <si>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</si>
  <si>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</si>
  <si>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</si>
  <si>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</si>
  <si>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</si>
  <si>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</si>
  <si>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</si>
  <si>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</si>
  <si>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</si>
  <si>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</si>
  <si>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</si>
  <si>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</si>
  <si>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</si>
  <si>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</si>
  <si>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</si>
  <si>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</si>
  <si>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</si>
  <si>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</si>
  <si>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</si>
  <si>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</si>
  <si>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</si>
  <si>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</si>
  <si>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</si>
  <si>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</si>
  <si>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</si>
  <si>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</si>
  <si>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</si>
  <si>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</si>
  <si>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</si>
  <si>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</si>
  <si>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</si>
  <si>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</si>
  <si>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</si>
  <si>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</si>
  <si>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</si>
  <si>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</si>
  <si>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</si>
  <si>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</si>
  <si>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</si>
  <si>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</si>
  <si>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</si>
  <si>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</si>
  <si>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</si>
  <si>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</si>
  <si>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</si>
  <si>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</si>
  <si>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</si>
  <si>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</si>
  <si>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</si>
  <si>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</si>
  <si>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</si>
  <si>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</si>
  <si>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</si>
  <si>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</si>
  <si>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</si>
  <si>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</si>
  <si>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</si>
  <si>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</si>
  <si>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</si>
  <si>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</si>
  <si>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</si>
  <si>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</si>
  <si>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</si>
  <si>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</si>
  <si>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</si>
  <si>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</si>
  <si>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</si>
  <si>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</si>
  <si>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</si>
  <si>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</si>
  <si>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</si>
  <si>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</si>
  <si>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</si>
  <si>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</si>
  <si>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</si>
  <si>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</si>
  <si>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</si>
  <si>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</si>
  <si>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</si>
  <si>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</si>
  <si>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</si>
  <si>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</si>
  <si>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</si>
  <si>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</si>
  <si>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</si>
  <si>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</si>
  <si>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</si>
  <si>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</si>
  <si>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</si>
  <si>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</si>
  <si>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</si>
  <si>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</si>
  <si>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</si>
  <si>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</si>
  <si>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</si>
  <si>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</si>
  <si>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</si>
  <si>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</si>
  <si>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</si>
  <si>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</si>
  <si>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</si>
  <si>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</si>
  <si>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</si>
  <si>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</si>
  <si>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</si>
  <si>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</si>
  <si>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</si>
  <si>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</si>
  <si>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</si>
  <si>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</si>
  <si>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</si>
  <si>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</si>
  <si>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</si>
  <si>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</si>
  <si>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</si>
  <si>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</si>
  <si>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</si>
  <si>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</si>
  <si>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</si>
  <si>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</si>
  <si>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</si>
  <si>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</si>
  <si>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</si>
  <si>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</si>
  <si>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</si>
  <si>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</si>
  <si>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</si>
  <si>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</si>
  <si>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</si>
  <si>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</si>
  <si>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</si>
  <si>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</si>
  <si>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</si>
  <si>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</si>
  <si>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</si>
  <si>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</si>
  <si>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</si>
  <si>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</si>
  <si>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</si>
  <si>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</si>
  <si>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</si>
  <si>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</si>
  <si>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</si>
  <si>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</si>
  <si>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</si>
  <si>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</si>
  <si>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</si>
  <si>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</si>
  <si>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</si>
  <si>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</si>
  <si>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</si>
  <si>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</si>
  <si>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</si>
  <si>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</si>
  <si>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</si>
  <si>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</si>
  <si>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</si>
  <si>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</si>
  <si>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</si>
  <si>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</si>
  <si>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</si>
  <si>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</si>
  <si>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</si>
  <si>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</si>
  <si>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</si>
  <si>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</si>
  <si>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</si>
  <si>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</si>
  <si>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</si>
  <si>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</si>
  <si>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</si>
  <si>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</si>
  <si>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</si>
  <si>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</si>
  <si>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</si>
  <si>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</si>
  <si>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</si>
  <si>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</si>
  <si>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</si>
  <si>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</si>
  <si>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</si>
  <si>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</si>
  <si>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</si>
  <si>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</si>
  <si>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</si>
  <si>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</si>
  <si>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</si>
  <si>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</si>
  <si>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</si>
  <si>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</si>
  <si>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</si>
  <si>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</si>
  <si>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</si>
  <si>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</si>
  <si>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</si>
  <si>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</si>
  <si>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</si>
  <si>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</si>
  <si>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</si>
  <si>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</si>
  <si>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</si>
  <si>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</si>
  <si>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</si>
  <si>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</si>
  <si>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</si>
  <si>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</si>
  <si>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</si>
  <si>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</si>
  <si>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</si>
  <si>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</si>
  <si>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</si>
  <si>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</si>
  <si>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</si>
  <si>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</si>
  <si>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</si>
  <si>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</si>
  <si>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</si>
  <si>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</si>
  <si>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</si>
  <si>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</si>
  <si>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</si>
  <si>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</si>
  <si>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</si>
  <si>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</si>
  <si>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</si>
  <si>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</si>
  <si>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</si>
  <si>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</si>
  <si>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</si>
  <si>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</si>
  <si>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</si>
  <si>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</si>
  <si>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</si>
  <si>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</si>
  <si>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</si>
  <si>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</si>
  <si>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</si>
  <si>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</si>
  <si>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</si>
  <si>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</si>
  <si>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</si>
  <si>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</si>
  <si>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</si>
  <si>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</si>
  <si>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</si>
  <si>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</si>
  <si>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</si>
  <si>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</si>
  <si>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</si>
  <si>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</si>
  <si>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</si>
  <si>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</si>
  <si>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</si>
  <si>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</si>
  <si>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</si>
  <si>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</si>
  <si>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</si>
  <si>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</si>
  <si>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</si>
  <si>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</si>
  <si>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</si>
  <si>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</si>
  <si>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</si>
  <si>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</si>
  <si>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</si>
  <si>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</si>
  <si>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</si>
  <si>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</si>
  <si>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</si>
  <si>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</si>
  <si>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</si>
  <si>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</si>
  <si>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</si>
  <si>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</si>
  <si>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</si>
  <si>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</si>
  <si>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</si>
  <si>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</si>
  <si>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</si>
  <si>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</si>
  <si>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</si>
  <si>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</si>
  <si>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</si>
  <si>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</si>
  <si>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</si>
  <si>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</si>
  <si>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</si>
  <si>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</si>
  <si>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</si>
  <si>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</si>
  <si>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</si>
  <si>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</si>
  <si>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</si>
  <si>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</si>
  <si>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</si>
  <si>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</si>
  <si>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</si>
  <si>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</si>
  <si>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</si>
  <si>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</si>
  <si>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</si>
  <si>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</si>
  <si>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</si>
  <si>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</si>
  <si>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</si>
  <si>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</si>
  <si>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</si>
  <si>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</si>
  <si>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</si>
  <si>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</si>
  <si>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</si>
  <si>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</si>
  <si>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</si>
  <si>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</si>
  <si>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</si>
  <si>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</si>
  <si>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</si>
  <si>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</si>
  <si>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</si>
  <si>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</si>
  <si>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</si>
  <si>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</si>
  <si>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</si>
  <si>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</si>
  <si>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</si>
  <si>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</si>
  <si>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</si>
  <si>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</si>
  <si>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</si>
  <si>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</si>
  <si>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</si>
  <si>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</si>
  <si>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</si>
  <si>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</si>
  <si>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</si>
  <si>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</si>
  <si>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</si>
  <si>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</si>
  <si>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</si>
  <si>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</si>
  <si>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</si>
  <si>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</si>
  <si>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</si>
  <si>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</si>
  <si>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</si>
  <si>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</si>
  <si>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</si>
  <si>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</si>
  <si>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</si>
  <si>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</si>
  <si>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</si>
  <si>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</si>
  <si>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</si>
  <si>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</si>
  <si>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</si>
  <si>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</si>
  <si>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</si>
  <si>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</si>
  <si>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</si>
  <si>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</si>
  <si>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</si>
  <si>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</si>
  <si>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</si>
  <si>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</si>
  <si>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</si>
  <si>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</si>
  <si>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</si>
  <si>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</si>
  <si>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</si>
  <si>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</si>
  <si>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</si>
  <si>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</si>
  <si>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</si>
  <si>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</si>
  <si>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</si>
  <si>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</si>
  <si>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</si>
  <si>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</si>
  <si>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</si>
  <si>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</si>
  <si>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</si>
  <si>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</si>
  <si>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</si>
  <si>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</si>
  <si>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</si>
  <si>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</si>
  <si>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</si>
  <si>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</si>
  <si>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</si>
  <si>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</si>
  <si>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</si>
  <si>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</si>
  <si>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</si>
  <si>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</si>
  <si>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</si>
  <si>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</si>
  <si>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</si>
  <si>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</si>
  <si>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</si>
  <si>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</si>
  <si>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</si>
  <si>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</si>
  <si>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</si>
  <si>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</si>
  <si>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</si>
  <si>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</si>
  <si>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</si>
  <si>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</si>
  <si>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</si>
  <si>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</si>
  <si>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</si>
  <si>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</si>
  <si>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</si>
  <si>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</si>
  <si>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</si>
  <si>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</si>
  <si>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</si>
  <si>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</si>
  <si>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</si>
  <si>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</si>
  <si>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</si>
  <si>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</si>
  <si>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</si>
  <si>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</si>
  <si>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</si>
  <si>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</si>
  <si>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</si>
  <si>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</si>
  <si>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</si>
  <si>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</si>
  <si>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</si>
  <si>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</si>
  <si>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</si>
  <si>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</si>
  <si>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</si>
  <si>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</si>
  <si>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</si>
  <si>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</si>
  <si>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</si>
  <si>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</si>
  <si>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</si>
  <si>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</si>
  <si>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</si>
  <si>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</si>
  <si>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</si>
  <si>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</si>
  <si>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</si>
  <si>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</si>
  <si>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</si>
  <si>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</si>
  <si>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</si>
  <si>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</si>
  <si>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</si>
  <si>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</si>
  <si>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</si>
  <si>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</si>
  <si>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</si>
  <si>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</si>
  <si>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</si>
  <si>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</si>
  <si>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</si>
  <si>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</si>
  <si>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</si>
  <si>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</si>
  <si>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</si>
  <si>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</si>
  <si>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</si>
  <si>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</si>
  <si>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</si>
  <si>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</si>
  <si>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</si>
  <si>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</si>
  <si>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</si>
  <si>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</si>
  <si>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</si>
  <si>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</si>
  <si>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</si>
  <si>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</si>
  <si>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</si>
  <si>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</si>
  <si>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</si>
  <si>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</si>
  <si>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</si>
  <si>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</si>
  <si>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</si>
  <si>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</si>
  <si>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</si>
  <si>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</si>
  <si>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</si>
  <si>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</si>
  <si>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</si>
  <si>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</si>
  <si>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</si>
  <si>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</si>
  <si>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</si>
  <si>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</si>
  <si>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</si>
  <si>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</si>
  <si>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</si>
  <si>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</si>
  <si>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</si>
  <si>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</si>
  <si>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</si>
  <si>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</si>
  <si>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</si>
  <si>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</si>
  <si>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</si>
  <si>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</si>
  <si>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</si>
  <si>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</si>
  <si>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</si>
  <si>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</si>
  <si>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</si>
  <si>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</si>
  <si>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</si>
  <si>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</si>
  <si>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</si>
  <si>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</si>
  <si>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</si>
  <si>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</si>
  <si>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</si>
  <si>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</si>
  <si>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</si>
  <si>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</si>
  <si>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</si>
  <si>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</si>
  <si>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</si>
  <si>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</si>
  <si>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</si>
  <si>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</si>
  <si>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</si>
  <si>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</si>
  <si>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</si>
  <si>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</si>
  <si>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</si>
  <si>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</si>
  <si>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</si>
  <si>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</si>
  <si>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</si>
  <si>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</si>
  <si>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</si>
  <si>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</si>
  <si>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</si>
  <si>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</si>
  <si>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</si>
  <si>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</si>
  <si>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</si>
  <si>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</si>
  <si>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</si>
  <si>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</si>
  <si>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</si>
  <si>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</si>
  <si>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</si>
  <si>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</si>
  <si>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</si>
  <si>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</si>
  <si>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</si>
  <si>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</si>
  <si>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</si>
  <si>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</si>
  <si>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</si>
  <si>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</si>
  <si>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</si>
  <si>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</si>
  <si>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</si>
  <si>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</si>
  <si>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</si>
  <si>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</si>
  <si>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</si>
  <si>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</si>
  <si>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</si>
  <si>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</si>
  <si>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</si>
  <si>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</si>
  <si>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</si>
  <si>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</si>
  <si>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</si>
  <si>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</si>
  <si>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</si>
  <si>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</si>
  <si>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</si>
  <si>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</si>
  <si>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</si>
  <si>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</si>
  <si>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</si>
  <si>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</si>
  <si>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</si>
  <si>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</si>
  <si>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</si>
  <si>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</si>
  <si>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</si>
  <si>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</si>
  <si>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</si>
  <si>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</si>
  <si>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</si>
  <si>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</si>
  <si>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</si>
  <si>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</si>
  <si>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</si>
  <si>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</si>
  <si>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</si>
  <si>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</si>
  <si>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</si>
  <si>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</si>
  <si>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</si>
  <si>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</si>
  <si>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</si>
  <si>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</si>
  <si>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</si>
  <si>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</si>
  <si>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</si>
  <si>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</si>
  <si>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</si>
  <si>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</si>
  <si>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</si>
  <si>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</si>
  <si>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</si>
  <si>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</si>
  <si>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</si>
  <si>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</si>
  <si>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</si>
  <si>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</si>
  <si>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</si>
  <si>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</si>
  <si>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</si>
  <si>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</si>
  <si>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</si>
  <si>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</si>
  <si>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</si>
  <si>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</si>
  <si>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</si>
  <si>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</si>
  <si>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</si>
  <si>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</si>
  <si>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</si>
  <si>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</si>
  <si>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</si>
  <si>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</si>
  <si>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</si>
  <si>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</si>
  <si>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</si>
  <si>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</si>
  <si>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</si>
  <si>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</si>
  <si>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</si>
  <si>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</si>
  <si>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</si>
  <si>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</si>
  <si>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</si>
  <si>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</si>
  <si>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</si>
  <si>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</si>
  <si>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</si>
  <si>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</si>
  <si>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</si>
  <si>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</si>
  <si>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</si>
  <si>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</si>
  <si>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</si>
  <si>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</si>
  <si>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</si>
  <si>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</si>
  <si>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</si>
  <si>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</si>
  <si>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</si>
  <si>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</si>
  <si>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</si>
  <si>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</si>
  <si>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</si>
  <si>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</si>
  <si>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</si>
  <si>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</si>
  <si>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</si>
  <si>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</si>
  <si>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</si>
  <si>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</si>
  <si>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</si>
  <si>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</si>
  <si>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</si>
  <si>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</si>
  <si>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</si>
  <si>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</si>
  <si>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</si>
  <si>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</si>
  <si>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</si>
  <si>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</si>
  <si>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</si>
  <si>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</si>
  <si>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</si>
  <si>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</si>
  <si>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</si>
  <si>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</si>
  <si>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</si>
  <si>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</si>
  <si>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</si>
  <si>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</si>
  <si>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</si>
  <si>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</si>
  <si>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</si>
  <si>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</si>
  <si>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</si>
  <si>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</si>
  <si>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</si>
  <si>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</si>
  <si>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</si>
  <si>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</si>
  <si>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</si>
  <si>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</si>
  <si>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</si>
  <si>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</si>
  <si>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</si>
  <si>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</si>
  <si>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</si>
  <si>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</si>
  <si>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</si>
  <si>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</si>
  <si>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</si>
  <si>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</si>
  <si>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</si>
  <si>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</si>
  <si>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</si>
  <si>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</si>
  <si>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</si>
  <si>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</si>
  <si>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</si>
  <si>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</si>
  <si>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</si>
  <si>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</si>
  <si>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</si>
  <si>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</si>
  <si>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</si>
  <si>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</si>
  <si>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</si>
  <si>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</si>
  <si>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</si>
  <si>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</si>
  <si>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</si>
  <si>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</si>
  <si>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</si>
  <si>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</si>
  <si>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</si>
  <si>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</si>
  <si>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</si>
  <si>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</si>
  <si>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</si>
  <si>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</si>
  <si>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</si>
  <si>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</si>
  <si>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</si>
  <si>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</si>
  <si>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</si>
  <si>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</si>
  <si>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</si>
  <si>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</si>
  <si>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</si>
  <si>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</si>
  <si>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</si>
  <si>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</si>
  <si>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</si>
  <si>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</si>
  <si>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</si>
  <si>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</si>
  <si>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</si>
  <si>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</si>
  <si>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</si>
  <si>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</si>
  <si>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</si>
  <si>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</si>
  <si>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</si>
  <si>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</si>
  <si>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</si>
  <si>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</si>
  <si>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</si>
  <si>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</si>
  <si>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</si>
  <si>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</si>
  <si>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</si>
  <si>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</si>
  <si>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</si>
  <si>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</si>
  <si>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</si>
  <si>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</si>
  <si>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</si>
  <si>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</si>
  <si>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</si>
  <si>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</si>
  <si>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</si>
  <si>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</si>
  <si>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</si>
  <si>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</si>
  <si>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</si>
  <si>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</si>
  <si>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</si>
  <si>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</si>
  <si>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</si>
  <si>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</si>
  <si>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</si>
  <si>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</si>
  <si>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</si>
  <si>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</si>
  <si>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</si>
  <si>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</si>
  <si>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</si>
  <si>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</si>
  <si>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</si>
  <si>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</si>
  <si>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</si>
  <si>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</si>
  <si>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</si>
  <si>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</si>
  <si>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</si>
  <si>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</si>
  <si>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</si>
  <si>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</si>
  <si>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</si>
  <si>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</si>
  <si>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</si>
  <si>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</si>
  <si>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</si>
  <si>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</si>
  <si>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</si>
  <si>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</si>
  <si>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</si>
  <si>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</si>
  <si>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</si>
  <si>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</si>
  <si>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</si>
  <si>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</si>
  <si>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</si>
  <si>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</si>
  <si>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</si>
  <si>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</si>
  <si>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</si>
  <si>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</si>
  <si>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</si>
  <si>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</si>
  <si>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</si>
  <si>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</si>
  <si>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</si>
  <si>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</si>
  <si>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</si>
  <si>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</si>
  <si>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</si>
  <si>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</si>
  <si>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</si>
  <si>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</si>
  <si>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</si>
  <si>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</si>
  <si>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</si>
  <si>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</si>
  <si>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</si>
  <si>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</si>
  <si>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</si>
  <si>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</si>
  <si>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</si>
  <si>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</si>
  <si>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</si>
  <si>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</si>
  <si>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</si>
  <si>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</si>
  <si>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</si>
  <si>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</si>
  <si>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</si>
  <si>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</si>
  <si>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</si>
  <si>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</si>
  <si>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</si>
  <si>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</si>
  <si>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</si>
  <si>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</si>
  <si>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</si>
  <si>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</si>
  <si>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</si>
  <si>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</si>
  <si>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</si>
  <si>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</si>
  <si>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</si>
  <si>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</si>
  <si>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</si>
  <si>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</si>
  <si>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</si>
  <si>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</si>
  <si>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</si>
  <si>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</si>
  <si>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</si>
  <si>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</si>
  <si>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</si>
  <si>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</si>
  <si>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</si>
  <si>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</si>
  <si>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</si>
  <si>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</si>
  <si>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</si>
  <si>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</si>
  <si>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</si>
  <si>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</si>
  <si>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</si>
  <si>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</si>
  <si>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</si>
  <si>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</si>
  <si>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</si>
  <si>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</si>
  <si>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</si>
  <si>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</si>
  <si>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</si>
  <si>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</si>
  <si>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</si>
  <si>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</si>
  <si>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</si>
  <si>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</si>
  <si>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</si>
  <si>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</si>
  <si>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</si>
  <si>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</si>
  <si>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</si>
  <si>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</si>
  <si>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</si>
  <si>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</si>
  <si>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</si>
  <si>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</si>
  <si>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</si>
  <si>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</si>
  <si>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</si>
  <si>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</si>
  <si>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</si>
  <si>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</si>
  <si>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</si>
  <si>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</si>
  <si>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</si>
  <si>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</si>
  <si>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</si>
  <si>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</si>
  <si>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</si>
  <si>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</si>
  <si>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</si>
  <si>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</si>
  <si>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</si>
  <si>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</si>
  <si>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</si>
  <si>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</si>
  <si>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</si>
  <si>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</si>
  <si>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</si>
  <si>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</si>
  <si>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</si>
  <si>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</si>
  <si>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</si>
  <si>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</si>
  <si>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</si>
  <si>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</si>
  <si>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</si>
  <si>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</si>
  <si>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</si>
  <si>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</si>
  <si>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</si>
  <si>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</si>
  <si>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</si>
  <si>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</si>
  <si>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</si>
  <si>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</si>
  <si>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</si>
  <si>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</si>
  <si>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</si>
  <si>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</si>
  <si>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</si>
  <si>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</si>
  <si>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</si>
  <si>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</si>
  <si>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</si>
  <si>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</si>
  <si>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</si>
  <si>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</si>
  <si>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</si>
  <si>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</si>
  <si>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</si>
  <si>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</si>
  <si>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</si>
  <si>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</si>
  <si>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</si>
  <si>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</si>
  <si>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</si>
  <si>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</si>
  <si>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</si>
  <si>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</si>
  <si>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</si>
  <si>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</si>
  <si>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</si>
  <si>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</si>
  <si>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</si>
  <si>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</si>
  <si>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</si>
  <si>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</si>
  <si>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</si>
  <si>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</si>
  <si>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</si>
  <si>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</si>
  <si>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</si>
  <si>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</si>
  <si>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</si>
  <si>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</si>
  <si>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</si>
  <si>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</si>
  <si>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</si>
  <si>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</si>
  <si>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</si>
  <si>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</si>
  <si>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</si>
  <si>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</si>
  <si>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</si>
  <si>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</si>
  <si>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</si>
  <si>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</si>
  <si>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</si>
  <si>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</si>
  <si>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</si>
  <si>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</si>
  <si>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</si>
  <si>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</si>
  <si>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</si>
  <si>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</si>
  <si>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</si>
  <si>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</si>
  <si>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</si>
  <si>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</si>
  <si>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</si>
  <si>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</si>
  <si>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</si>
  <si>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</si>
  <si>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</si>
  <si>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</si>
  <si>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</si>
  <si>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</si>
  <si>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</si>
  <si>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</si>
  <si>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</si>
  <si>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</si>
  <si>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</si>
  <si>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</si>
  <si>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</si>
  <si>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</si>
  <si>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</si>
  <si>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</si>
  <si>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</si>
  <si>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</si>
  <si>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</si>
  <si>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</si>
  <si>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</si>
  <si>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</si>
  <si>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</si>
  <si>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</si>
  <si>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</si>
  <si>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</si>
  <si>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</si>
  <si>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</si>
  <si>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</si>
  <si>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</si>
  <si>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</si>
  <si>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</si>
  <si>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</si>
  <si>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</si>
  <si>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</si>
  <si>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</si>
  <si>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</si>
  <si>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</si>
  <si>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</si>
  <si>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</si>
  <si>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</si>
  <si>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</si>
  <si>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</si>
  <si>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</si>
  <si>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</si>
  <si>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</si>
  <si>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</si>
  <si>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</si>
  <si>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</si>
  <si>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</si>
  <si>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</si>
  <si>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</si>
  <si>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</si>
  <si>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</si>
  <si>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</si>
  <si>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</si>
  <si>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</si>
  <si>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</si>
  <si>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</si>
  <si>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</si>
  <si>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</si>
  <si>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</si>
  <si>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</si>
  <si>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</si>
  <si>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</si>
  <si>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</si>
  <si>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</si>
  <si>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</si>
  <si>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</si>
  <si>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</si>
  <si>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</si>
  <si>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</si>
  <si>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</si>
  <si>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</si>
  <si>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</si>
  <si>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</si>
  <si>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</si>
  <si>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</si>
  <si>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</si>
  <si>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</si>
  <si>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</si>
  <si>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</si>
  <si>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</si>
  <si>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</si>
  <si>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</si>
  <si>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</si>
  <si>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</si>
  <si>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</si>
  <si>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</si>
  <si>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</si>
  <si>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</si>
  <si>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</si>
  <si>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</si>
  <si>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</si>
  <si>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</si>
  <si>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</si>
  <si>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</si>
  <si>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</si>
  <si>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</si>
  <si>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</si>
  <si>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</si>
  <si>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</si>
  <si>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</si>
  <si>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</si>
  <si>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</si>
  <si>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</si>
  <si>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</si>
  <si>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</si>
  <si>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</si>
  <si>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</si>
  <si>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</si>
  <si>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</si>
  <si>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</si>
  <si>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</si>
  <si>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</si>
  <si>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</si>
  <si>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</si>
  <si>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</si>
  <si>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</si>
  <si>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</si>
  <si>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</si>
  <si>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</si>
  <si>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</si>
  <si>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</si>
  <si>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</si>
  <si>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</si>
  <si>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</si>
  <si>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</si>
  <si>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</si>
  <si>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</si>
  <si>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</si>
  <si>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</si>
  <si>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</si>
  <si>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</si>
  <si>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</si>
  <si>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</si>
  <si>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</si>
  <si>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</si>
  <si>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</si>
  <si>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</si>
  <si>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</si>
  <si>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</si>
  <si>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</si>
  <si>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</si>
  <si>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</si>
  <si>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</si>
  <si>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</si>
  <si>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</si>
  <si>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</si>
  <si>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</si>
  <si>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</si>
  <si>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</si>
  <si>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</si>
  <si>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</si>
  <si>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</si>
  <si>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</si>
  <si>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</si>
  <si>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</si>
  <si>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</si>
  <si>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</si>
  <si>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</si>
  <si>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</si>
  <si>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</si>
  <si>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</si>
  <si>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</si>
  <si>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</si>
  <si>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</si>
  <si>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</si>
  <si>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</si>
  <si>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</si>
  <si>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</si>
  <si>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</si>
  <si>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</si>
  <si>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</si>
  <si>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</si>
  <si>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</si>
  <si>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</si>
  <si>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</si>
  <si>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</si>
  <si>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</si>
  <si>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</si>
  <si>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</si>
  <si>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</si>
  <si>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</si>
  <si>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</si>
  <si>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</si>
  <si>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</si>
  <si>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</si>
  <si>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</si>
  <si>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</si>
  <si>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</si>
  <si>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</si>
  <si>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</si>
  <si>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</si>
  <si>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</si>
  <si>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</si>
  <si>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</si>
  <si>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</si>
  <si>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</si>
  <si>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</si>
  <si>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</si>
  <si>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</si>
  <si>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</si>
  <si>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</si>
  <si>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</si>
  <si>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</si>
  <si>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</si>
  <si>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</si>
  <si>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</si>
  <si>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</si>
  <si>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</si>
  <si>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</si>
  <si>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</si>
  <si>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</si>
  <si>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</si>
  <si>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</si>
  <si>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</si>
  <si>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</si>
  <si>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</si>
  <si>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</si>
  <si>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</si>
  <si>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</si>
  <si>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</si>
  <si>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</si>
  <si>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</si>
  <si>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</si>
  <si>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</si>
  <si>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</si>
  <si>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</si>
  <si>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</si>
  <si>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</si>
  <si>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</si>
  <si>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</si>
  <si>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</si>
  <si>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</si>
  <si>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</si>
  <si>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</si>
  <si>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</si>
  <si>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</si>
  <si>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</si>
  <si>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</si>
  <si>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</si>
  <si>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</si>
  <si>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</si>
  <si>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</si>
  <si>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</si>
  <si>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</si>
  <si>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</si>
  <si>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</si>
  <si>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</si>
  <si>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</si>
  <si>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</si>
  <si>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</si>
  <si>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</si>
  <si>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</si>
  <si>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</si>
  <si>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</si>
  <si>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</si>
  <si>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</si>
  <si>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</si>
  <si>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</si>
  <si>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</si>
  <si>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</si>
  <si>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</si>
  <si>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</si>
  <si>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</si>
  <si>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</si>
  <si>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</si>
  <si>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</si>
  <si>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</si>
  <si>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</si>
  <si>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</si>
  <si>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</si>
  <si>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</si>
  <si>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</si>
  <si>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</si>
  <si>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</si>
  <si>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</si>
  <si>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</si>
  <si>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</si>
  <si>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</si>
  <si>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</si>
  <si>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</si>
  <si>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</si>
  <si>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</si>
  <si>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</si>
  <si>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</si>
  <si>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</si>
  <si>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</si>
  <si>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</si>
  <si>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</si>
  <si>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</si>
  <si>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</si>
  <si>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</si>
  <si>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</si>
  <si>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</si>
  <si>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</si>
  <si>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</si>
  <si>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</si>
  <si>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</si>
  <si>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</si>
  <si>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</si>
  <si>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</si>
  <si>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</si>
  <si>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</si>
  <si>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</si>
  <si>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</si>
  <si>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</si>
  <si>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</si>
  <si>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</si>
  <si>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</si>
  <si>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</si>
  <si>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</si>
  <si>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</si>
  <si>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</si>
  <si>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</si>
  <si>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</si>
  <si>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</si>
  <si>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</si>
  <si>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</si>
  <si>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</si>
  <si>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</si>
  <si>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</si>
  <si>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</si>
  <si>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</si>
  <si>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</si>
  <si>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</si>
  <si>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</si>
  <si>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</si>
  <si>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</si>
  <si>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</si>
  <si>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</si>
  <si>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</si>
  <si>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</si>
  <si>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</si>
  <si>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</si>
  <si>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</si>
  <si>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</si>
  <si>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</si>
  <si>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</si>
  <si>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</si>
  <si>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</si>
  <si>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</si>
  <si>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</si>
  <si>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</si>
  <si>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</si>
  <si>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</si>
  <si>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</si>
  <si>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</si>
  <si>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</si>
  <si>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</si>
  <si>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</si>
  <si>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</si>
  <si>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</si>
  <si>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</si>
  <si>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</si>
  <si>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</si>
  <si>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</si>
  <si>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</si>
  <si>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</si>
  <si>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</si>
  <si>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</si>
  <si>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</si>
  <si>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</si>
  <si>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</si>
  <si>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</si>
  <si>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</si>
  <si>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</si>
  <si>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</si>
  <si>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</si>
  <si>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</si>
  <si>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</si>
  <si>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</si>
  <si>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</si>
  <si>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</si>
  <si>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</si>
  <si>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</si>
  <si>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</si>
  <si>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</si>
  <si>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</si>
  <si>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</si>
  <si>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</si>
  <si>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</si>
  <si>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</si>
  <si>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</si>
  <si>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</si>
  <si>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</si>
  <si>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</si>
  <si>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</si>
  <si>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</si>
  <si>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</si>
  <si>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</si>
  <si>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</si>
  <si>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</si>
  <si>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</si>
  <si>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</si>
  <si>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</si>
  <si>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</si>
  <si>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</si>
  <si>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</si>
  <si>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</si>
  <si>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</si>
  <si>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</si>
  <si>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</si>
  <si>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</si>
  <si>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</si>
  <si>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</si>
  <si>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</si>
  <si>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</si>
  <si>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</si>
  <si>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</si>
  <si>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</si>
  <si>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</si>
  <si>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</si>
  <si>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</si>
  <si>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</si>
  <si>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</si>
  <si>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</si>
  <si>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</si>
  <si>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</si>
  <si>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</si>
  <si>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</si>
  <si>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</si>
  <si>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</si>
  <si>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</si>
  <si>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</si>
  <si>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</si>
  <si>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</si>
  <si>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</si>
  <si>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</si>
  <si>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</si>
  <si>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</si>
  <si>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</si>
  <si>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</si>
  <si>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</si>
  <si>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</si>
  <si>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</si>
  <si>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</si>
  <si>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</si>
  <si>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</si>
  <si>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</si>
  <si>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</si>
  <si>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</si>
  <si>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</si>
  <si>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</si>
  <si>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</si>
  <si>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</si>
  <si>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</si>
  <si>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</si>
  <si>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</si>
  <si>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</si>
  <si>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</si>
  <si>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</si>
  <si>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</si>
  <si>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</si>
  <si>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</si>
  <si>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</si>
  <si>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</si>
  <si>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</si>
  <si>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</si>
  <si>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</si>
  <si>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</si>
  <si>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</si>
  <si>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</si>
  <si>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</si>
  <si>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</si>
  <si>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</si>
  <si>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</si>
  <si>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</si>
  <si>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</si>
  <si>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</si>
  <si>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</si>
  <si>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</si>
  <si>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</si>
  <si>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</si>
  <si>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</si>
  <si>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</si>
  <si>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</si>
  <si>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</si>
  <si>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</si>
  <si>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</si>
  <si>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</si>
  <si>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</si>
  <si>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</si>
  <si>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</si>
  <si>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</si>
  <si>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</si>
  <si>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</si>
  <si>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</si>
  <si>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</si>
  <si>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</si>
  <si>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</si>
  <si>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</si>
  <si>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</si>
  <si>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</si>
  <si>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</si>
  <si>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</si>
  <si>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</si>
  <si>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</si>
  <si>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</si>
  <si>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</si>
  <si>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</si>
  <si>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</si>
  <si>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</si>
  <si>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</si>
  <si>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</si>
  <si>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</si>
  <si>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</si>
  <si>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</si>
  <si>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</si>
  <si>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</si>
  <si>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</si>
  <si>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</si>
  <si>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</si>
  <si>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</si>
  <si>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</si>
  <si>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</si>
  <si>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</si>
  <si>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</si>
  <si>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</si>
  <si>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</si>
  <si>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</si>
  <si>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</si>
  <si>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</si>
  <si>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</si>
  <si>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</si>
  <si>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</si>
  <si>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</si>
  <si>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</si>
  <si>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</si>
  <si>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</si>
  <si>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</si>
  <si>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</si>
  <si>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</si>
  <si>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</si>
  <si>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</si>
  <si>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</si>
  <si>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</si>
  <si>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</si>
  <si>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</si>
  <si>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</si>
  <si>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</si>
  <si>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</si>
  <si>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</si>
  <si>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</si>
  <si>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</si>
  <si>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</si>
  <si>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</si>
  <si>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</si>
  <si>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</si>
  <si>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</si>
  <si>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</si>
  <si>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</si>
  <si>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</si>
  <si>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</si>
  <si>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</si>
  <si>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</si>
  <si>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</si>
  <si>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</si>
  <si>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</si>
  <si>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</si>
  <si>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</si>
  <si>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</si>
  <si>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</si>
  <si>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</si>
  <si>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</si>
  <si>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</si>
  <si>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</si>
  <si>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</si>
  <si>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</si>
  <si>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</si>
  <si>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</si>
  <si>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</si>
  <si>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</si>
  <si>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</si>
  <si>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</si>
  <si>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</si>
  <si>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</si>
  <si>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</si>
  <si>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</si>
  <si>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</si>
  <si>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</si>
  <si>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</si>
  <si>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</si>
  <si>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</si>
  <si>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</si>
  <si>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</si>
  <si>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</si>
  <si>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</si>
  <si>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</si>
  <si>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</si>
  <si>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</si>
  <si>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</si>
  <si>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</si>
  <si>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</si>
  <si>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</si>
  <si>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</si>
  <si>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</si>
  <si>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</si>
  <si>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</si>
  <si>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</si>
  <si>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</si>
  <si>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</si>
  <si>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</si>
  <si>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</si>
  <si>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</si>
  <si>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</si>
  <si>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</si>
  <si>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</si>
  <si>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</si>
  <si>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</si>
  <si>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</si>
  <si>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</si>
  <si>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</si>
  <si>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</si>
  <si>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</si>
  <si>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</si>
  <si>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</si>
  <si>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</si>
  <si>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</si>
  <si>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</si>
  <si>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</si>
  <si>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</si>
  <si>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</si>
  <si>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</si>
  <si>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</si>
  <si>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</si>
  <si>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</si>
  <si>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</si>
  <si>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</si>
  <si>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</si>
  <si>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</si>
  <si>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</si>
  <si>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</si>
  <si>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</si>
  <si>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</si>
  <si>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</si>
  <si>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</si>
  <si>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</si>
  <si>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</si>
  <si>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</si>
  <si>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</si>
  <si>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</si>
  <si>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</si>
  <si>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</si>
  <si>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</si>
  <si>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</si>
  <si>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</si>
  <si>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</si>
  <si>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</si>
  <si>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</si>
  <si>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</si>
  <si>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</si>
  <si>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</si>
  <si>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</si>
  <si>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</si>
  <si>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</si>
  <si>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</si>
  <si>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</si>
  <si>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</si>
  <si>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</si>
  <si>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</si>
  <si>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</si>
  <si>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</si>
  <si>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</si>
  <si>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</si>
  <si>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</si>
  <si>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</si>
  <si>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</si>
  <si>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</si>
  <si>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</si>
  <si>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</si>
  <si>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</si>
  <si>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</si>
  <si>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</si>
  <si>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</si>
  <si>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</si>
  <si>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</si>
  <si>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</si>
  <si>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</si>
  <si>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</si>
  <si>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</si>
  <si>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</si>
  <si>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</si>
  <si>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</si>
  <si>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</si>
  <si>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</si>
  <si>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</si>
  <si>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</si>
  <si>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</si>
  <si>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</si>
  <si>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</si>
  <si>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</si>
  <si>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</si>
  <si>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</si>
  <si>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</si>
  <si>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</si>
  <si>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</si>
  <si>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</si>
  <si>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</si>
  <si>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</si>
  <si>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</si>
  <si>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</si>
  <si>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</si>
  <si>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</si>
  <si>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</si>
  <si>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</si>
  <si>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</si>
  <si>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</si>
  <si>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</si>
  <si>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</si>
  <si>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</si>
  <si>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</si>
  <si>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</si>
  <si>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</si>
  <si>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</si>
  <si>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</si>
  <si>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</si>
  <si>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</si>
  <si>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</si>
  <si>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</si>
  <si>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</si>
  <si>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</si>
  <si>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</si>
  <si>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</si>
  <si>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</si>
  <si>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</si>
  <si>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</si>
  <si>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</si>
  <si>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</si>
  <si>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</si>
  <si>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</si>
  <si>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</si>
  <si>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</si>
  <si>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</si>
  <si>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</si>
  <si>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</si>
  <si>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</si>
  <si>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</si>
  <si>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</si>
  <si>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</si>
  <si>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</si>
  <si>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</si>
  <si>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</si>
  <si>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</si>
  <si>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</si>
  <si>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</si>
  <si>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</si>
  <si>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</si>
  <si>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</si>
  <si>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</si>
  <si>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</si>
  <si>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</si>
  <si>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</si>
  <si>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</si>
  <si>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</si>
  <si>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</si>
  <si>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</si>
  <si>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</si>
  <si>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</si>
  <si>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</si>
  <si>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</si>
  <si>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</si>
  <si>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</si>
  <si>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</si>
  <si>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</si>
  <si>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</si>
  <si>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</si>
  <si>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</si>
  <si>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</si>
  <si>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</si>
  <si>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</si>
  <si>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</si>
  <si>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</si>
  <si>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</si>
  <si>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</si>
  <si>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</si>
  <si>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</si>
  <si>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</si>
  <si>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</si>
  <si>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</si>
  <si>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</si>
  <si>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</si>
  <si>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</si>
  <si>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</si>
  <si>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</si>
  <si>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</si>
  <si>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</si>
  <si>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</si>
  <si>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</si>
  <si>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</si>
  <si>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</si>
  <si>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</si>
  <si>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</si>
  <si>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</si>
  <si>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</si>
  <si>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</si>
  <si>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</si>
  <si>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</si>
  <si>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</si>
  <si>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</si>
  <si>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</si>
  <si>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</si>
  <si>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</si>
  <si>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</si>
  <si>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</si>
  <si>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</si>
  <si>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</si>
  <si>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</si>
  <si>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</si>
  <si>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</si>
  <si>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</si>
  <si>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</si>
  <si>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</si>
  <si>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</si>
  <si>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</si>
  <si>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</si>
  <si>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</si>
  <si>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</si>
  <si>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</si>
  <si>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</si>
  <si>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</si>
  <si>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</si>
  <si>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</si>
  <si>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</si>
  <si>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</si>
  <si>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</si>
  <si>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</si>
  <si>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</si>
  <si>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</si>
  <si>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</si>
  <si>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</si>
  <si>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</si>
  <si>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</si>
  <si>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</si>
  <si>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</si>
  <si>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</si>
  <si>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</si>
  <si>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</si>
  <si>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</si>
  <si>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</si>
  <si>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</si>
  <si>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</si>
  <si>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</si>
  <si>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</si>
  <si>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</si>
  <si>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</si>
  <si>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</si>
  <si>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</si>
  <si>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</si>
  <si>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</si>
  <si>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</si>
  <si>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</si>
  <si>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</si>
  <si>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</si>
  <si>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</si>
  <si>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</si>
  <si>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</si>
  <si>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</si>
  <si>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</si>
  <si>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</si>
  <si>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</si>
  <si>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</si>
  <si>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</si>
  <si>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</si>
  <si>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</si>
  <si>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</si>
  <si>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</si>
  <si>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</si>
  <si>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</si>
  <si>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</si>
  <si>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</si>
  <si>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</si>
  <si>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</si>
  <si>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</si>
  <si>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</si>
  <si>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</si>
  <si>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</si>
  <si>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</si>
  <si>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</si>
  <si>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</si>
  <si>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</si>
  <si>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</si>
  <si>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</si>
  <si>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</si>
  <si>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</si>
  <si>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</si>
  <si>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</si>
  <si>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</si>
  <si>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</si>
  <si>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</si>
  <si>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</si>
  <si>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</si>
  <si>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</si>
  <si>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</si>
  <si>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</si>
  <si>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</si>
  <si>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</si>
  <si>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</si>
  <si>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</si>
  <si>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</si>
  <si>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</si>
  <si>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</si>
  <si>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</si>
  <si>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</si>
  <si>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</si>
  <si>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</si>
  <si>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</si>
  <si>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</si>
  <si>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</si>
  <si>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</si>
  <si>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</si>
  <si>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</si>
  <si>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</si>
  <si>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</si>
  <si>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</si>
  <si>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</si>
  <si>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</si>
  <si>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</si>
  <si>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</si>
  <si>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</si>
  <si>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</si>
  <si>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</si>
  <si>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</si>
  <si>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</si>
  <si>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</si>
  <si>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</si>
  <si>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</si>
  <si>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</si>
  <si>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</si>
  <si>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</si>
  <si>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</si>
  <si>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</si>
  <si>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</si>
  <si>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</si>
  <si>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</si>
  <si>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</si>
  <si>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</si>
  <si>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</si>
  <si>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</si>
  <si>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</si>
  <si>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</si>
  <si>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</si>
  <si>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</si>
  <si>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</si>
  <si>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</si>
  <si>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</si>
  <si>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</si>
  <si>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</si>
  <si>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</si>
  <si>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</si>
  <si>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</si>
  <si>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</si>
  <si>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</si>
  <si>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</si>
  <si>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</si>
  <si>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</si>
  <si>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</si>
  <si>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</si>
  <si>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</si>
  <si>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</si>
  <si>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</si>
  <si>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</si>
  <si>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</si>
  <si>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</si>
  <si>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</si>
  <si>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</si>
  <si>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</si>
  <si>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</si>
  <si>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</si>
  <si>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</si>
  <si>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</si>
  <si>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</si>
  <si>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</si>
  <si>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</si>
  <si>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</si>
  <si>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</si>
  <si>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</si>
  <si>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</si>
  <si>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</si>
  <si>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</si>
  <si>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</si>
  <si>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</si>
  <si>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</si>
  <si>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</si>
  <si>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</si>
  <si>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</si>
  <si>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</si>
  <si>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</si>
  <si>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</si>
  <si>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</si>
  <si>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</si>
  <si>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</si>
  <si>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</si>
  <si>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</si>
  <si>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</si>
  <si>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</si>
  <si>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</si>
  <si>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</si>
  <si>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</si>
  <si>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</si>
  <si>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</si>
  <si>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</si>
  <si>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</si>
  <si>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</si>
  <si>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</si>
  <si>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</si>
  <si>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</si>
  <si>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</si>
  <si>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</si>
  <si>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</si>
  <si>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</si>
  <si>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</si>
  <si>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</si>
  <si>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</si>
  <si>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</si>
  <si>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</si>
  <si>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</si>
  <si>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</si>
  <si>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</si>
  <si>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</si>
  <si>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</si>
  <si>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</si>
  <si>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</si>
  <si>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</si>
  <si>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</si>
  <si>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</si>
  <si>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</si>
  <si>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</si>
  <si>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</si>
  <si>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</si>
  <si>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</si>
  <si>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</si>
  <si>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</si>
  <si>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</si>
  <si>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</si>
  <si>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</si>
  <si>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</si>
  <si>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</si>
  <si>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</si>
  <si>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</si>
  <si>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</si>
  <si>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</si>
  <si>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</si>
  <si>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</si>
  <si>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</si>
  <si>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</si>
  <si>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</si>
  <si>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</si>
  <si>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</si>
  <si>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</si>
  <si>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</si>
  <si>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</si>
  <si>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</si>
  <si>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</si>
  <si>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</si>
  <si>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</si>
  <si>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</si>
  <si>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</si>
  <si>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</si>
  <si>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</si>
  <si>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</si>
  <si>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</si>
  <si>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</si>
  <si>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</si>
  <si>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</si>
  <si>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</si>
  <si>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</si>
  <si>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</si>
  <si>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</si>
  <si>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</si>
  <si>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</si>
  <si>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</si>
  <si>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</si>
  <si>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</si>
  <si>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</si>
  <si>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</si>
  <si>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</si>
  <si>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</si>
  <si>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</si>
  <si>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</si>
  <si>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</si>
  <si>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</si>
  <si>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</si>
  <si>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</si>
  <si>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</si>
  <si>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</si>
  <si>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</si>
  <si>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</si>
  <si>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</si>
  <si>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</si>
  <si>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</si>
  <si>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</si>
  <si>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</si>
  <si>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</si>
  <si>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</si>
  <si>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</si>
  <si>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</si>
  <si>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</si>
  <si>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</si>
  <si>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</si>
  <si>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</si>
  <si>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</si>
  <si>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</si>
  <si>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</si>
  <si>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</si>
  <si>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</si>
  <si>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</si>
  <si>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</si>
  <si>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</si>
  <si>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</si>
  <si>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</si>
  <si>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</si>
  <si>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</si>
  <si>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</si>
  <si>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</si>
  <si>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</si>
  <si>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</si>
  <si>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</si>
  <si>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</si>
  <si>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</si>
  <si>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</si>
  <si>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</si>
  <si>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</si>
  <si>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</si>
  <si>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</si>
  <si>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</si>
  <si>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</si>
  <si>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</si>
  <si>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</si>
  <si>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</si>
  <si>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</si>
  <si>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</si>
  <si>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</si>
  <si>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</si>
  <si>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</si>
  <si>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</si>
  <si>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</si>
  <si>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</si>
  <si>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</si>
  <si>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</si>
  <si>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</si>
  <si>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</si>
  <si>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</si>
  <si>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</si>
  <si>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</si>
  <si>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</si>
  <si>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</si>
  <si>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</si>
  <si>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</si>
  <si>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</si>
  <si>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</si>
  <si>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</si>
  <si>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</si>
  <si>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</si>
  <si>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</si>
  <si>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</si>
  <si>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</si>
  <si>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</si>
  <si>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</si>
  <si>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</si>
  <si>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</si>
  <si>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</si>
  <si>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</si>
  <si>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</si>
  <si>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</si>
  <si>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</si>
  <si>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</si>
  <si>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</si>
  <si>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</si>
  <si>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</si>
  <si>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</si>
  <si>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</si>
  <si>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</si>
  <si>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</si>
  <si>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</si>
  <si>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</si>
  <si>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</si>
  <si>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</si>
  <si>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</si>
  <si>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</si>
  <si>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</si>
  <si>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</si>
  <si>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</si>
  <si>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</si>
  <si>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</si>
  <si>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</si>
  <si>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</si>
  <si>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</si>
  <si>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</si>
  <si>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</si>
  <si>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</si>
  <si>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</si>
  <si>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</si>
  <si>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</si>
  <si>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</si>
  <si>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</si>
  <si>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</si>
  <si>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</si>
  <si>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</si>
  <si>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</si>
  <si>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</si>
  <si>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</si>
  <si>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</si>
  <si>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</si>
  <si>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</si>
  <si>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</si>
  <si>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</si>
  <si>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</si>
  <si>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</si>
  <si>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</si>
  <si>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</si>
  <si>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</si>
  <si>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</si>
  <si>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</si>
  <si>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</si>
  <si>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</si>
  <si>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</si>
  <si>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</si>
  <si>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</si>
  <si>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</si>
  <si>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</si>
  <si>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</si>
  <si>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</si>
  <si>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</si>
  <si>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</si>
  <si>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</si>
  <si>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</si>
  <si>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</si>
  <si>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</si>
  <si>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</si>
  <si>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</si>
  <si>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</si>
  <si>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</si>
  <si>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</si>
  <si>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</si>
  <si>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</si>
  <si>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</si>
  <si>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</si>
  <si>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</si>
  <si>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</si>
  <si>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</si>
  <si>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</si>
  <si>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</si>
  <si>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</si>
  <si>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</si>
  <si>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</si>
  <si>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</si>
  <si>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</si>
  <si>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</si>
  <si>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</si>
  <si>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</si>
  <si>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</si>
  <si>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</si>
  <si>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</si>
  <si>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</si>
  <si>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</si>
  <si>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</si>
  <si>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</si>
  <si>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</si>
  <si>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</si>
  <si>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</si>
  <si>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</si>
  <si>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</si>
  <si>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</si>
  <si>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</si>
  <si>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</si>
  <si>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</si>
  <si>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</si>
  <si>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</si>
  <si>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</si>
  <si>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</si>
  <si>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</si>
  <si>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</si>
  <si>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</si>
  <si>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</si>
  <si>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</si>
  <si>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</si>
  <si>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</si>
  <si>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</si>
  <si>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</si>
  <si>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</si>
  <si>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</si>
  <si>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</si>
  <si>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</si>
  <si>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</si>
  <si>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</si>
  <si>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</si>
  <si>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</si>
  <si>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</si>
  <si>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</si>
  <si>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</si>
  <si>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</si>
  <si>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</si>
  <si>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</si>
  <si>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</si>
  <si>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</si>
  <si>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</si>
  <si>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</si>
  <si>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</si>
  <si>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</si>
  <si>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</si>
  <si>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</si>
  <si>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</si>
  <si>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</si>
  <si>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</si>
  <si>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</si>
  <si>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</si>
  <si>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</si>
  <si>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</si>
  <si>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</si>
  <si>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</si>
  <si>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</si>
  <si>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</si>
  <si>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</si>
  <si>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</si>
  <si>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</si>
  <si>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</si>
  <si>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</si>
  <si>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</si>
  <si>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</si>
  <si>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</si>
  <si>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</si>
  <si>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</si>
  <si>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</si>
  <si>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</si>
  <si>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</si>
  <si>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</si>
  <si>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</si>
  <si>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</si>
  <si>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</si>
  <si>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</si>
  <si>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</si>
  <si>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</si>
  <si>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</si>
  <si>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</si>
  <si>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</si>
  <si>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</si>
  <si>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</si>
  <si>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</si>
  <si>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</si>
  <si>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</si>
  <si>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</si>
  <si>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</si>
  <si>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</si>
  <si>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</si>
  <si>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</si>
  <si>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</si>
  <si>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</si>
  <si>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</si>
  <si>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</si>
  <si>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</si>
  <si>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</si>
  <si>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</si>
  <si>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</si>
  <si>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</si>
  <si>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</si>
  <si>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</si>
  <si>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</si>
  <si>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</si>
  <si>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</si>
  <si>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</si>
  <si>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</si>
  <si>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</si>
  <si>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</si>
  <si>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</si>
  <si>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</si>
  <si>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</si>
  <si>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</si>
  <si>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</si>
  <si>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</si>
  <si>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</si>
  <si>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</si>
  <si>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</si>
  <si>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</si>
  <si>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</si>
  <si>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</si>
  <si>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</si>
  <si>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</si>
  <si>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</si>
  <si>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</si>
  <si>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</si>
  <si>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</si>
  <si>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</si>
  <si>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</si>
  <si>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</si>
  <si>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</si>
  <si>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</si>
  <si>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</si>
  <si>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</si>
  <si>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</si>
  <si>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</si>
  <si>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</si>
  <si>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</si>
  <si>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</si>
  <si>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</si>
  <si>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</si>
  <si>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</si>
  <si>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</si>
  <si>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</si>
  <si>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</si>
  <si>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</si>
  <si>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</si>
  <si>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</si>
  <si>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</si>
  <si>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</si>
  <si>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</si>
  <si>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</si>
  <si>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</si>
  <si>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</si>
  <si>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</si>
  <si>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</si>
  <si>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</si>
  <si>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</si>
  <si>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</si>
  <si>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</si>
  <si>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</si>
  <si>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</si>
  <si>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</si>
  <si>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</si>
  <si>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</si>
  <si>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</si>
  <si>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</si>
  <si>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</si>
  <si>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</si>
  <si>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</si>
  <si>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</si>
  <si>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</si>
  <si>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</si>
  <si>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</si>
  <si>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</si>
  <si>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</si>
  <si>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</si>
  <si>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</si>
  <si>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</si>
  <si>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</si>
  <si>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</si>
  <si>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</si>
  <si>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</si>
  <si>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</si>
  <si>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</si>
  <si>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</si>
  <si>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</si>
  <si>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</si>
  <si>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</si>
  <si>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</si>
  <si>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</si>
  <si>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</si>
  <si>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</si>
  <si>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</si>
  <si>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</si>
  <si>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</si>
  <si>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</si>
  <si>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</si>
  <si>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</si>
  <si>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</si>
  <si>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</si>
  <si>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</si>
  <si>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</si>
  <si>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</si>
  <si>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</si>
  <si>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</si>
  <si>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</si>
  <si>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</si>
  <si>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</si>
  <si>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</si>
  <si>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</si>
  <si>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</si>
  <si>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</si>
  <si>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</si>
  <si>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</si>
  <si>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</si>
  <si>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</si>
  <si>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</si>
  <si>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</si>
  <si>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</si>
  <si>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</si>
  <si>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</si>
  <si>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</si>
  <si>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</si>
  <si>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</si>
  <si>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</si>
  <si>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</si>
  <si>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</si>
  <si>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</si>
  <si>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</si>
  <si>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</si>
  <si>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</si>
  <si>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</si>
  <si>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</si>
  <si>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</si>
  <si>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</si>
  <si>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</si>
  <si>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</si>
  <si>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</si>
  <si>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</si>
  <si>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</si>
  <si>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</si>
  <si>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</si>
  <si>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</si>
  <si>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</si>
  <si>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</si>
  <si>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</si>
  <si>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</si>
  <si>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</si>
  <si>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</si>
  <si>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</si>
  <si>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</si>
  <si>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</si>
  <si>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</si>
  <si>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</si>
  <si>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</si>
  <si>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</si>
  <si>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</si>
  <si>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</si>
  <si>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</si>
  <si>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</si>
  <si>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</si>
  <si>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</si>
  <si>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</si>
  <si>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</si>
  <si>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</si>
  <si>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</si>
  <si>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</si>
  <si>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</si>
  <si>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</si>
  <si>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</si>
  <si>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</si>
  <si>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</si>
  <si>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</si>
  <si>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</si>
  <si>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</si>
  <si>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</si>
  <si>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</si>
  <si>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</si>
  <si>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</si>
  <si>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</si>
  <si>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</si>
  <si>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</si>
  <si>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</si>
  <si>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</si>
  <si>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</si>
  <si>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</si>
  <si>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</si>
  <si>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</si>
  <si>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</si>
  <si>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</si>
  <si>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</si>
  <si>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</si>
  <si>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</si>
  <si>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</si>
  <si>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</si>
  <si>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</si>
  <si>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</si>
  <si>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</si>
  <si>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</si>
  <si>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</si>
  <si>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</si>
  <si>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</si>
  <si>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</si>
  <si>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</si>
  <si>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</si>
  <si>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</si>
  <si>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</si>
  <si>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</si>
  <si>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</si>
  <si>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</si>
  <si>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</si>
  <si>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</si>
  <si>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</si>
  <si>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</si>
  <si>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</si>
  <si>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</si>
  <si>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</si>
  <si>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</si>
  <si>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</si>
  <si>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</si>
  <si>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</si>
  <si>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</si>
  <si>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</si>
  <si>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</si>
  <si>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</si>
  <si>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</si>
  <si>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</si>
  <si>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</si>
  <si>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</si>
  <si>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</si>
  <si>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</si>
  <si>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</si>
  <si>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</si>
  <si>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</si>
  <si>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</si>
  <si>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</si>
  <si>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</si>
  <si>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</si>
  <si>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</si>
  <si>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</si>
  <si>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</si>
  <si>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</si>
  <si>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</si>
  <si>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</si>
  <si>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</si>
  <si>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</si>
  <si>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</si>
  <si>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</si>
  <si>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</si>
  <si>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</si>
  <si>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</si>
  <si>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</si>
  <si>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</si>
  <si>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</si>
  <si>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</si>
  <si>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</si>
  <si>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</si>
  <si>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</si>
  <si>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</si>
  <si>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</si>
  <si>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</si>
  <si>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</si>
  <si>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</si>
  <si>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</si>
  <si>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</si>
  <si>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</si>
  <si>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</si>
  <si>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</si>
  <si>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</si>
  <si>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</si>
  <si>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</si>
  <si>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</si>
  <si>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</si>
  <si>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</si>
  <si>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</si>
  <si>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</si>
  <si>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</si>
  <si>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</si>
  <si>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</si>
  <si>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</si>
  <si>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</si>
  <si>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</si>
  <si>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</si>
  <si>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</si>
  <si>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</si>
  <si>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</si>
  <si>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</si>
  <si>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</si>
  <si>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</si>
  <si>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</si>
  <si>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</si>
  <si>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</si>
  <si>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</si>
  <si>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</si>
  <si>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</si>
  <si>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</si>
  <si>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</si>
  <si>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</si>
  <si>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</si>
  <si>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</si>
  <si>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</si>
  <si>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</si>
  <si>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</si>
  <si>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</si>
  <si>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</si>
  <si>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</si>
  <si>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</si>
  <si>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</si>
  <si>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</si>
  <si>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</si>
  <si>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</si>
  <si>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</si>
  <si>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</si>
  <si>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</si>
  <si>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</si>
  <si>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</si>
  <si>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</si>
  <si>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</si>
  <si>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</si>
  <si>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</si>
  <si>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</si>
  <si>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</si>
  <si>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</si>
  <si>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</si>
  <si>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</si>
  <si>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</si>
  <si>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</si>
  <si>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</si>
  <si>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</si>
  <si>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</si>
  <si>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</si>
  <si>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</si>
  <si>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</si>
  <si>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</si>
  <si>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</si>
  <si>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</si>
  <si>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</si>
  <si>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</si>
  <si>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</si>
  <si>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</si>
  <si>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</si>
  <si>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</si>
  <si>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</si>
  <si>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</si>
  <si>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</si>
  <si>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</si>
  <si>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</si>
  <si>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</si>
  <si>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</si>
  <si>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</si>
  <si>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</si>
  <si>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</si>
  <si>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</si>
  <si>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</si>
  <si>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</si>
  <si>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</si>
  <si>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</si>
  <si>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</si>
  <si>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</si>
  <si>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</si>
  <si>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</si>
  <si>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</si>
  <si>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</si>
  <si>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</si>
  <si>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</si>
  <si>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</si>
  <si>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</si>
  <si>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</si>
  <si>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</si>
  <si>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</si>
  <si>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</si>
  <si>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</si>
  <si>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</si>
  <si>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</si>
  <si>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</si>
  <si>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</si>
  <si>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</si>
  <si>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</si>
  <si>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</si>
  <si>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</si>
  <si>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</si>
  <si>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</si>
  <si>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</si>
  <si>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</si>
  <si>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</si>
  <si>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</si>
  <si>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</si>
  <si>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</si>
  <si>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</si>
  <si>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</si>
  <si>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</si>
  <si>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</si>
  <si>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</si>
  <si>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</si>
  <si>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</si>
  <si>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</si>
  <si>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</si>
  <si>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</si>
  <si>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</si>
  <si>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</si>
  <si>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</si>
  <si>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</si>
  <si>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</si>
  <si>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</si>
  <si>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</si>
  <si>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</si>
  <si>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</si>
  <si>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</si>
  <si>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</si>
  <si>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</si>
  <si>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</si>
  <si>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</si>
  <si>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</si>
  <si>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</si>
  <si>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</si>
  <si>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</si>
  <si>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</si>
  <si>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</si>
  <si>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</si>
  <si>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</si>
  <si>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</si>
  <si>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</si>
  <si>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</si>
  <si>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</si>
  <si>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</si>
  <si>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</si>
  <si>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</si>
  <si>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</si>
  <si>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</si>
  <si>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</si>
  <si>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</si>
  <si>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</si>
  <si>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</si>
  <si>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</si>
  <si>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</si>
  <si>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</si>
  <si>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</si>
  <si>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</si>
  <si>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</si>
  <si>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</si>
  <si>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</si>
  <si>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</si>
  <si>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</si>
  <si>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</si>
  <si>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</si>
  <si>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</si>
  <si>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</si>
  <si>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</si>
  <si>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</si>
  <si>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</si>
  <si>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</si>
  <si>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</si>
  <si>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</si>
  <si>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</si>
  <si>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</si>
  <si>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</si>
  <si>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</si>
  <si>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</si>
  <si>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</si>
  <si>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</si>
  <si>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</si>
  <si>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</si>
  <si>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</si>
  <si>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</si>
  <si>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</si>
  <si>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</si>
  <si>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</si>
  <si>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</si>
  <si>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</si>
  <si>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</si>
  <si>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</si>
  <si>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</si>
  <si>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</si>
  <si>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</si>
  <si>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</si>
  <si>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</si>
  <si>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</si>
  <si>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</si>
  <si>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</si>
  <si>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</si>
  <si>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</si>
  <si>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</si>
  <si>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</si>
  <si>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</si>
  <si>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</si>
  <si>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</si>
  <si>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</si>
  <si>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</si>
  <si>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</si>
  <si>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</si>
  <si>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</si>
  <si>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</si>
  <si>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</si>
  <si>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</si>
  <si>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</si>
  <si>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</si>
  <si>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</si>
  <si>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</si>
  <si>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</si>
  <si>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</si>
  <si>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</si>
  <si>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</si>
  <si>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</si>
  <si>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</si>
  <si>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</si>
  <si>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</si>
  <si>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</si>
  <si>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</si>
  <si>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</si>
  <si>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</si>
  <si>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</si>
  <si>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</si>
  <si>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</si>
  <si>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</si>
  <si>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</si>
  <si>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</si>
  <si>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</si>
  <si>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</si>
  <si>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</si>
  <si>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</si>
  <si>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</si>
  <si>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</si>
  <si>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</si>
  <si>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</si>
  <si>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</si>
  <si>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</si>
  <si>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</si>
  <si>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</si>
  <si>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</si>
  <si>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</si>
  <si>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</si>
  <si>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</si>
  <si>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</si>
  <si>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</si>
  <si>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</si>
  <si>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</si>
  <si>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</si>
  <si>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</si>
  <si>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</si>
  <si>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</si>
  <si>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</si>
  <si>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</si>
  <si>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</si>
  <si>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</si>
  <si>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</si>
  <si>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</si>
  <si>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</si>
  <si>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</si>
  <si>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</si>
  <si>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</si>
  <si>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</si>
  <si>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</si>
  <si>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</si>
  <si>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</si>
  <si>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</si>
  <si>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</si>
  <si>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</si>
  <si>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</si>
  <si>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</si>
  <si>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</si>
  <si>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</si>
  <si>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</si>
  <si>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</si>
  <si>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</si>
  <si>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</si>
  <si>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</si>
  <si>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</si>
  <si>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</si>
  <si>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</si>
  <si>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</si>
  <si>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</si>
  <si>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</si>
  <si>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</si>
  <si>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</si>
  <si>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</si>
  <si>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</si>
  <si>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</si>
  <si>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</si>
  <si>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</si>
  <si>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</si>
  <si>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</si>
  <si>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</si>
  <si>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</si>
  <si>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</si>
  <si>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</si>
  <si>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</si>
  <si>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</si>
  <si>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</si>
  <si>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</si>
  <si>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</si>
  <si>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</si>
  <si>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</si>
  <si>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</si>
  <si>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</si>
  <si>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</si>
  <si>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</si>
  <si>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</si>
  <si>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</si>
  <si>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</si>
  <si>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</si>
  <si>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</si>
  <si>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</si>
  <si>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</si>
  <si>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</si>
  <si>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</si>
  <si>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</si>
  <si>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</si>
  <si>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</si>
  <si>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</si>
  <si>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</si>
  <si>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</si>
  <si>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</si>
  <si>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</si>
  <si>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</si>
  <si>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</si>
  <si>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</si>
  <si>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</si>
  <si>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</si>
  <si>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</si>
  <si>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</si>
  <si>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</si>
  <si>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</si>
  <si>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</si>
  <si>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</si>
  <si>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</si>
  <si>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</si>
  <si>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</si>
  <si>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</si>
  <si>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</si>
  <si>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</si>
  <si>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</si>
  <si>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</si>
  <si>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</si>
  <si>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</si>
  <si>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</si>
  <si>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</si>
  <si>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</si>
  <si>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</si>
  <si>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</si>
  <si>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</si>
  <si>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</si>
  <si>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</si>
  <si>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</si>
  <si>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</si>
  <si>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</si>
  <si>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</si>
  <si>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</si>
  <si>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</si>
  <si>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</si>
  <si>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</si>
  <si>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</si>
  <si>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</si>
  <si>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</si>
  <si>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</si>
  <si>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</si>
  <si>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</si>
  <si>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</si>
  <si>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</si>
  <si>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</si>
  <si>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</si>
  <si>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</si>
  <si>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</si>
  <si>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</si>
  <si>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</si>
  <si>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</si>
  <si>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</si>
  <si>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</si>
  <si>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</si>
  <si>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</si>
  <si>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</si>
  <si>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</si>
  <si>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</si>
  <si>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</si>
  <si>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</si>
  <si>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</si>
  <si>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</si>
  <si>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</si>
  <si>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</si>
  <si>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</si>
  <si>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</si>
  <si>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</si>
  <si>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</si>
  <si>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</si>
  <si>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</si>
  <si>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</si>
  <si>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</si>
  <si>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</si>
  <si>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</si>
  <si>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</si>
  <si>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</si>
  <si>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</si>
  <si>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</si>
  <si>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</si>
  <si>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</si>
  <si>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</si>
  <si>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</si>
  <si>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</si>
  <si>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</si>
  <si>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</si>
  <si>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</si>
  <si>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</si>
  <si>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</si>
  <si>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</si>
  <si>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</si>
  <si>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</si>
  <si>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</si>
  <si>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</si>
  <si>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</si>
  <si>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</si>
  <si>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</si>
  <si>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</si>
  <si>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</si>
  <si>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</si>
  <si>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</si>
  <si>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</si>
  <si>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</si>
  <si>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</si>
  <si>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</si>
  <si>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</si>
  <si>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</si>
  <si>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</si>
  <si>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</si>
  <si>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</si>
  <si>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</si>
  <si>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</si>
  <si>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</si>
  <si>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</si>
  <si>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</si>
  <si>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</si>
  <si>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</si>
  <si>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</si>
  <si>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</si>
  <si>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</si>
  <si>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</si>
  <si>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</si>
  <si>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</si>
  <si>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</si>
  <si>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</si>
  <si>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</si>
  <si>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</si>
  <si>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</si>
  <si>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</si>
  <si>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</si>
  <si>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</si>
  <si>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</si>
  <si>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</si>
  <si>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</si>
  <si>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</si>
  <si>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</si>
  <si>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</si>
  <si>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</si>
  <si>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</si>
  <si>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</si>
  <si>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</si>
  <si>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</si>
  <si>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</si>
  <si>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</si>
  <si>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</si>
  <si>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</si>
  <si>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</si>
  <si>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</si>
  <si>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</si>
  <si>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</si>
  <si>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</si>
  <si>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</si>
  <si>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</si>
  <si>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</si>
  <si>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</si>
  <si>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</si>
  <si>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</si>
  <si>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</si>
  <si>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</si>
  <si>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</si>
  <si>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</si>
  <si>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</si>
  <si>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</si>
  <si>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</si>
  <si>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</si>
  <si>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</si>
  <si>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</si>
  <si>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</si>
  <si>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</si>
  <si>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</si>
  <si>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</si>
  <si>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</si>
  <si>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</si>
  <si>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</si>
  <si>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</si>
  <si>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</si>
  <si>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</si>
  <si>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</si>
  <si>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</si>
  <si>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</si>
  <si>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</si>
  <si>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</si>
  <si>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</si>
  <si>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</si>
  <si>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</si>
  <si>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</si>
  <si>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</si>
  <si>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</si>
  <si>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</si>
  <si>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</si>
  <si>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</si>
  <si>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</si>
  <si>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</si>
  <si>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</si>
  <si>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</si>
  <si>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</si>
  <si>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</si>
  <si>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</si>
  <si>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</si>
  <si>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</si>
  <si>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</si>
  <si>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</si>
  <si>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</si>
  <si>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</si>
  <si>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</si>
  <si>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</si>
  <si>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</si>
  <si>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</si>
  <si>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</si>
  <si>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</si>
  <si>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</si>
  <si>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</si>
  <si>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</si>
  <si>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</si>
  <si>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</si>
  <si>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</si>
  <si>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</si>
  <si>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</si>
  <si>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</si>
  <si>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</si>
  <si>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</si>
  <si>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</si>
  <si>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</si>
  <si>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</si>
  <si>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</si>
  <si>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</si>
  <si>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</si>
  <si>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</si>
  <si>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</si>
  <si>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</si>
  <si>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</si>
  <si>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</si>
  <si>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</si>
  <si>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</si>
  <si>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</si>
  <si>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</si>
  <si>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</si>
  <si>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</si>
  <si>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</si>
  <si>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</si>
  <si>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</si>
  <si>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</si>
  <si>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</si>
  <si>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</si>
  <si>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</si>
  <si>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</si>
  <si>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</si>
  <si>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</si>
  <si>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</si>
  <si>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</si>
  <si>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</si>
  <si>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</si>
  <si>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</si>
  <si>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</si>
  <si>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</si>
  <si>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</si>
  <si>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</si>
  <si>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</si>
  <si>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</si>
  <si>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</si>
  <si>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</si>
  <si>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</si>
  <si>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</si>
  <si>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</si>
  <si>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</si>
  <si>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</si>
  <si>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</si>
  <si>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</si>
  <si>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</si>
  <si>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</si>
  <si>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</si>
  <si>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</si>
  <si>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</si>
  <si>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</si>
  <si>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</si>
  <si>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</si>
  <si>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</si>
  <si>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</si>
  <si>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</si>
  <si>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</si>
  <si>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</si>
  <si>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</si>
  <si>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</si>
  <si>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</si>
  <si>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</si>
  <si>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</si>
  <si>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</si>
  <si>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</si>
  <si>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</si>
  <si>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</si>
  <si>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</si>
  <si>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</si>
  <si>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</si>
  <si>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</si>
  <si>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</si>
  <si>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</si>
  <si>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</si>
  <si>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</si>
  <si>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</si>
  <si>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</si>
  <si>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</si>
  <si>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</si>
  <si>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</si>
  <si>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</si>
  <si>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</si>
  <si>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</si>
  <si>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</si>
  <si>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</si>
  <si>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</si>
  <si>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</si>
  <si>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</si>
  <si>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</si>
  <si>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</si>
  <si>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</si>
  <si>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</si>
  <si>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</si>
  <si>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</si>
  <si>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</si>
  <si>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</si>
  <si>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</si>
  <si>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</si>
  <si>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</si>
  <si>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</si>
  <si>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</si>
  <si>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</si>
  <si>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</si>
  <si>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</si>
  <si>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</si>
  <si>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</si>
  <si>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</si>
  <si>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</si>
  <si>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</si>
  <si>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</si>
  <si>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</si>
  <si>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</si>
  <si>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</si>
  <si>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</si>
  <si>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</si>
  <si>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</si>
  <si>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</si>
  <si>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</si>
  <si>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</si>
  <si>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</si>
  <si>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</si>
  <si>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</si>
  <si>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</si>
  <si>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</si>
  <si>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</si>
  <si>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</si>
  <si>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</si>
  <si>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</si>
  <si>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</si>
  <si>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</si>
  <si>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</si>
  <si>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</si>
  <si>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</si>
  <si>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</si>
  <si>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</si>
  <si>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</si>
  <si>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</si>
  <si>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</si>
  <si>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</si>
  <si>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</si>
  <si>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</si>
  <si>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</si>
  <si>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</si>
  <si>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</si>
  <si>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</si>
  <si>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</si>
  <si>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</si>
  <si>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</si>
  <si>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</si>
  <si>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</si>
  <si>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</si>
  <si>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</si>
  <si>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</si>
  <si>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</si>
  <si>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</si>
  <si>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</si>
  <si>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</si>
  <si>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</si>
  <si>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</si>
  <si>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</si>
  <si>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</si>
  <si>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</si>
  <si>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</si>
  <si>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</si>
  <si>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</si>
  <si>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</si>
  <si>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</si>
  <si>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</si>
  <si>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</si>
  <si>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</si>
  <si>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</si>
  <si>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</si>
  <si>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</si>
  <si>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</si>
  <si>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</si>
  <si>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</si>
  <si>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</si>
  <si>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</si>
  <si>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</si>
  <si>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</si>
  <si>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</si>
  <si>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</si>
  <si>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</si>
  <si>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</si>
  <si>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</si>
  <si>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</si>
  <si>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</si>
  <si>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</si>
  <si>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</si>
  <si>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</si>
  <si>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</si>
  <si>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</si>
  <si>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</si>
  <si>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</si>
  <si>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</si>
  <si>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</si>
  <si>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</si>
  <si>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</si>
  <si>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</si>
  <si>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</si>
  <si>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</si>
  <si>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</si>
  <si>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</si>
  <si>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</si>
  <si>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</si>
  <si>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</si>
  <si>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</si>
  <si>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</si>
  <si>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</si>
  <si>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</si>
  <si>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</si>
  <si>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</si>
  <si>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</si>
  <si>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</si>
  <si>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</si>
  <si>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</si>
  <si>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</si>
  <si>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</si>
  <si>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</si>
  <si>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</si>
  <si>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</si>
  <si>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</si>
  <si>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</si>
  <si>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</si>
  <si>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</si>
  <si>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</si>
  <si>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</si>
  <si>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</si>
  <si>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</si>
  <si>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</si>
  <si>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</si>
  <si>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</si>
  <si>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</si>
  <si>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</si>
  <si>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</si>
  <si>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</si>
  <si>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</si>
  <si>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</si>
  <si>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</si>
  <si>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</si>
  <si>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</si>
  <si>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</si>
  <si>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</si>
  <si>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</si>
  <si>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</si>
  <si>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</si>
  <si>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</si>
  <si>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</si>
  <si>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</si>
  <si>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</si>
  <si>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</si>
  <si>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</si>
  <si>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</si>
  <si>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</si>
  <si>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</si>
  <si>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</si>
  <si>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</si>
  <si>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</si>
  <si>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</si>
  <si>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</si>
  <si>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</si>
  <si>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</si>
  <si>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</si>
  <si>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</si>
  <si>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</si>
  <si>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</si>
  <si>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</si>
  <si>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</si>
  <si>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</si>
  <si>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</si>
  <si>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</si>
  <si>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</si>
  <si>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</si>
  <si>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</si>
  <si>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</si>
  <si>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</si>
  <si>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</si>
  <si>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</si>
  <si>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</si>
  <si>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</si>
  <si>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</si>
  <si>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</si>
  <si>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</si>
  <si>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</si>
  <si>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</si>
  <si>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</si>
  <si>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</si>
  <si>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</si>
  <si>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</si>
  <si>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</si>
  <si>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</si>
  <si>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</si>
  <si>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</si>
  <si>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</si>
  <si>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</si>
  <si>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</si>
  <si>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</si>
  <si>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</si>
  <si>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</si>
  <si>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</si>
  <si>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</si>
  <si>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</si>
  <si>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</si>
  <si>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</si>
  <si>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</si>
  <si>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</si>
  <si>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</si>
  <si>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</si>
  <si>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</si>
  <si>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</si>
  <si>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</si>
  <si>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</si>
  <si>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</si>
  <si>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</si>
  <si>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</si>
  <si>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</si>
  <si>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</si>
  <si>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</si>
  <si>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</si>
  <si>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</si>
  <si>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</si>
  <si>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</si>
  <si>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</si>
  <si>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</si>
  <si>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</si>
  <si>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</si>
  <si>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</si>
  <si>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</si>
  <si>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</si>
  <si>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</si>
  <si>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</si>
  <si>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</si>
  <si>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</si>
  <si>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</si>
  <si>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</si>
  <si>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</si>
  <si>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</si>
  <si>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</si>
  <si>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</si>
  <si>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</si>
  <si>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</si>
  <si>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</si>
  <si>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</si>
  <si>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</si>
  <si>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</si>
  <si>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</si>
  <si>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</si>
  <si>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</si>
  <si>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</si>
  <si>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</si>
  <si>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</si>
  <si>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</si>
  <si>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</si>
  <si>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</si>
  <si>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</si>
  <si>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</si>
  <si>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</si>
  <si>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</si>
  <si>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</si>
  <si>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</si>
  <si>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</si>
  <si>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</si>
  <si>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</si>
  <si>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</si>
  <si>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</si>
  <si>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</si>
  <si>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</si>
  <si>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</si>
  <si>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</si>
  <si>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</si>
  <si>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</si>
  <si>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</si>
  <si>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</si>
  <si>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</si>
  <si>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</si>
  <si>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</si>
  <si>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</si>
  <si>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</si>
  <si>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</si>
  <si>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</si>
  <si>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</si>
  <si>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</si>
  <si>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</si>
  <si>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</si>
  <si>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</si>
  <si>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</si>
  <si>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</si>
  <si>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</si>
  <si>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</si>
  <si>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</si>
  <si>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</si>
  <si>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</si>
  <si>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</si>
  <si>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</si>
  <si>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</si>
  <si>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</si>
  <si>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</si>
  <si>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</si>
  <si>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</si>
  <si>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</si>
  <si>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</si>
  <si>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</si>
  <si>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</si>
  <si>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</si>
  <si>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</si>
  <si>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</si>
  <si>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</si>
  <si>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</si>
  <si>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</si>
  <si>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</si>
  <si>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</si>
  <si>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</si>
  <si>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</si>
  <si>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</si>
  <si>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</si>
  <si>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</si>
  <si>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</si>
  <si>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</si>
  <si>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</si>
  <si>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</si>
  <si>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</si>
  <si>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</si>
  <si>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</si>
  <si>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</si>
  <si>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</si>
  <si>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</si>
  <si>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</si>
  <si>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</si>
  <si>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</si>
  <si>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</si>
  <si>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</si>
  <si>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</si>
  <si>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</si>
  <si>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</si>
  <si>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</si>
  <si>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</si>
  <si>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</si>
  <si>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</si>
  <si>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</si>
  <si>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</si>
  <si>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</si>
  <si>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</si>
  <si>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</si>
  <si>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</si>
  <si>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</si>
  <si>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</si>
  <si>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</si>
  <si>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</si>
  <si>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</si>
  <si>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</si>
  <si>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</si>
  <si>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</si>
  <si>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</si>
  <si>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</si>
  <si>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</si>
  <si>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</si>
  <si>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</si>
  <si>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</si>
  <si>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</si>
  <si>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</si>
  <si>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</si>
  <si>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</si>
  <si>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</si>
  <si>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</si>
  <si>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</si>
  <si>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</si>
  <si>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</si>
  <si>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</si>
  <si>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</si>
  <si>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</si>
  <si>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</si>
  <si>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</si>
  <si>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</si>
  <si>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</si>
  <si>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</si>
  <si>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</si>
  <si>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</si>
  <si>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</si>
  <si>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</si>
  <si>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</si>
  <si>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</si>
  <si>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</si>
  <si>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</si>
  <si>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</si>
  <si>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</si>
  <si>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</si>
  <si>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</si>
  <si>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</si>
  <si>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</si>
  <si>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</si>
  <si>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</si>
  <si>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</si>
  <si>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</si>
  <si>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</si>
  <si>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</si>
  <si>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</si>
  <si>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</si>
  <si>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</si>
  <si>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</si>
  <si>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</si>
  <si>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</si>
  <si>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</si>
  <si>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</si>
  <si>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</si>
  <si>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</si>
  <si>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</si>
  <si>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</si>
  <si>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</si>
  <si>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</si>
  <si>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</si>
  <si>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</si>
  <si>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</si>
  <si>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</si>
  <si>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</si>
  <si>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</si>
  <si>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</si>
  <si>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</si>
  <si>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</si>
  <si>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</si>
  <si>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</si>
  <si>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</si>
  <si>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</si>
  <si>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</si>
  <si>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</si>
  <si>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</si>
  <si>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</si>
  <si>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</si>
  <si>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</si>
  <si>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</si>
  <si>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</si>
  <si>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</si>
  <si>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</si>
  <si>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</si>
  <si>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</si>
  <si>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</si>
  <si>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</si>
  <si>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</si>
  <si>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</si>
  <si>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</si>
  <si>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</si>
  <si>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</si>
  <si>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</si>
  <si>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</si>
  <si>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</si>
  <si>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</si>
  <si>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</si>
  <si>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</si>
  <si>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</si>
  <si>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</si>
  <si>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</si>
  <si>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</si>
  <si>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</si>
  <si>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</si>
  <si>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</si>
  <si>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</si>
  <si>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</si>
  <si>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</si>
  <si>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</si>
  <si>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</si>
  <si>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</si>
  <si>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</si>
  <si>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</si>
  <si>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</si>
  <si>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</si>
  <si>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</si>
  <si>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</si>
  <si>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</si>
  <si>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</si>
  <si>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</si>
  <si>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</si>
  <si>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</si>
  <si>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</si>
  <si>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</si>
  <si>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</si>
  <si>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</si>
  <si>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</si>
  <si>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</si>
  <si>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</si>
  <si>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</si>
  <si>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</si>
  <si>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</si>
  <si>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</si>
  <si>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</si>
  <si>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</si>
  <si>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</si>
  <si>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</si>
  <si>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</si>
  <si>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</si>
  <si>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</si>
  <si>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</si>
  <si>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</si>
  <si>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</si>
  <si>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</si>
  <si>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</si>
  <si>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</si>
  <si>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</si>
  <si>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</si>
  <si>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</si>
  <si>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</si>
  <si>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</si>
  <si>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</si>
  <si>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</si>
  <si>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</si>
  <si>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</si>
  <si>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</si>
  <si>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</si>
  <si>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</si>
  <si>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</si>
  <si>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</si>
  <si>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</si>
  <si>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</si>
  <si>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</si>
  <si>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</si>
  <si>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</si>
  <si>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</si>
  <si>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</si>
  <si>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</si>
  <si>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</si>
  <si>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</si>
  <si>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</si>
  <si>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</si>
  <si>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</si>
  <si>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</si>
  <si>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</si>
  <si>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</si>
  <si>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</si>
  <si>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</si>
  <si>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</si>
  <si>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</si>
  <si>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</si>
  <si>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</si>
  <si>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</si>
  <si>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</si>
  <si>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</si>
  <si>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</si>
  <si>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</si>
  <si>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</si>
  <si>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</si>
  <si>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</si>
  <si>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</si>
  <si>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</si>
  <si>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</si>
  <si>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</si>
  <si>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</si>
  <si>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</si>
  <si>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</si>
  <si>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</si>
  <si>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</si>
  <si>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</si>
  <si>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</si>
  <si>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</si>
  <si>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</si>
  <si>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</si>
  <si>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</si>
  <si>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</si>
  <si>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</si>
  <si>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</si>
  <si>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</si>
  <si>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</si>
  <si>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</si>
  <si>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</si>
  <si>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</si>
  <si>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</si>
  <si>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</si>
  <si>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</si>
  <si>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</si>
  <si>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</si>
  <si>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</si>
  <si>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</si>
  <si>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</si>
  <si>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</si>
  <si>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</si>
  <si>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</si>
  <si>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</si>
  <si>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</si>
  <si>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</si>
  <si>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</si>
  <si>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</si>
  <si>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</si>
  <si>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</si>
  <si>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</si>
  <si>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</si>
  <si>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</si>
  <si>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</si>
  <si>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</si>
  <si>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</si>
  <si>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</si>
  <si>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</si>
  <si>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</si>
  <si>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</si>
  <si>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</si>
  <si>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</si>
  <si>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</si>
  <si>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</si>
  <si>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</si>
  <si>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</si>
  <si>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</si>
  <si>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</si>
  <si>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</si>
  <si>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</si>
  <si>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</si>
  <si>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</si>
  <si>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</si>
  <si>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</si>
  <si>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</si>
  <si>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</si>
  <si>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</si>
  <si>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</si>
  <si>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</si>
  <si>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</si>
  <si>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</si>
  <si>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</si>
  <si>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</si>
  <si>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</si>
  <si>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</si>
  <si>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</si>
  <si>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</si>
  <si>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</si>
  <si>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</si>
  <si>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</si>
  <si>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</si>
  <si>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</si>
  <si>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</si>
  <si>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</si>
  <si>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</si>
  <si>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</si>
  <si>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</si>
  <si>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</si>
  <si>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</si>
  <si>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</si>
  <si>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</si>
  <si>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</si>
  <si>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</si>
  <si>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</si>
  <si>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</si>
  <si>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</si>
  <si>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</si>
  <si>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</si>
  <si>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</si>
  <si>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</si>
  <si>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</si>
  <si>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</si>
  <si>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</si>
  <si>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</si>
  <si>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</si>
  <si>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</si>
  <si>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</si>
  <si>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</si>
  <si>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</si>
  <si>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</si>
  <si>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</si>
  <si>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</si>
  <si>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</si>
  <si>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</si>
  <si>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</si>
  <si>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</si>
  <si>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</si>
  <si>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</si>
  <si>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</si>
  <si>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</si>
  <si>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</si>
  <si>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</si>
  <si>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</si>
  <si>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</si>
  <si>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</si>
  <si>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</si>
  <si>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</si>
  <si>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</si>
  <si>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</si>
  <si>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</si>
  <si>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</si>
  <si>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</si>
  <si>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</si>
  <si>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</si>
  <si>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</si>
  <si>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</si>
  <si>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</si>
  <si>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</si>
  <si>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</si>
  <si>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</si>
  <si>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</si>
  <si>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</si>
  <si>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</si>
  <si>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</si>
  <si>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</si>
  <si>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</si>
  <si>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</si>
  <si>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</si>
  <si>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</si>
  <si>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</si>
  <si>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</si>
  <si>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</si>
  <si>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</si>
  <si>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</si>
  <si>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</si>
  <si>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</si>
  <si>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</si>
  <si>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</si>
  <si>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</si>
  <si>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</si>
  <si>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</si>
  <si>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</si>
  <si>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</si>
  <si>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</si>
  <si>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</si>
  <si>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</si>
  <si>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</si>
  <si>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</si>
  <si>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</si>
  <si>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</si>
  <si>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</si>
  <si>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</si>
  <si>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</si>
  <si>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</si>
  <si>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</si>
  <si>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</si>
  <si>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</si>
  <si>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</si>
  <si>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</si>
  <si>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</si>
  <si>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</si>
  <si>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</si>
  <si>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</si>
  <si>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</si>
  <si>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</si>
  <si>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</si>
  <si>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</si>
  <si>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</si>
  <si>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</si>
  <si>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</si>
  <si>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</si>
  <si>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</si>
  <si>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</si>
  <si>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</si>
  <si>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</si>
  <si>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</si>
  <si>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</si>
  <si>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</si>
  <si>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</si>
  <si>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</si>
  <si>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</si>
  <si>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</si>
  <si>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</si>
  <si>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</si>
  <si>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</si>
  <si>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</si>
  <si>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</si>
  <si>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</si>
  <si>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</si>
  <si>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</si>
  <si>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</si>
  <si>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</si>
  <si>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</si>
  <si>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</si>
  <si>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</si>
  <si>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</si>
  <si>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</si>
  <si>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</si>
  <si>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</si>
  <si>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</si>
  <si>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</si>
  <si>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</si>
  <si>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</si>
  <si>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</si>
  <si>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</si>
  <si>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</si>
  <si>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</si>
  <si>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</si>
  <si>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</si>
  <si>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</si>
  <si>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</si>
  <si>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</si>
  <si>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</si>
  <si>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</si>
  <si>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</si>
  <si>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</si>
  <si>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</si>
  <si>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</si>
  <si>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</si>
  <si>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</si>
  <si>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</si>
  <si>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</si>
  <si>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</si>
  <si>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</si>
  <si>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</si>
  <si>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</si>
  <si>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</si>
  <si>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</si>
  <si>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</si>
  <si>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</si>
  <si>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</si>
  <si>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</si>
  <si>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</si>
  <si>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</si>
  <si>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</si>
  <si>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</si>
  <si>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</si>
  <si>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</si>
  <si>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</si>
  <si>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</si>
  <si>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</si>
  <si>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</si>
  <si>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</si>
  <si>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</si>
  <si>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</si>
  <si>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</si>
  <si>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</si>
  <si>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</si>
  <si>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</si>
  <si>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</si>
  <si>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</si>
  <si>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</si>
  <si>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</si>
  <si>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</si>
  <si>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</si>
  <si>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</si>
  <si>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</si>
  <si>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</si>
  <si>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</si>
  <si>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</si>
  <si>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</si>
  <si>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</si>
  <si>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</si>
  <si>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</si>
  <si>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</si>
  <si>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</si>
  <si>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</si>
  <si>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</si>
  <si>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</si>
  <si>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</si>
  <si>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</si>
  <si>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</si>
  <si>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</si>
  <si>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</si>
  <si>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</si>
  <si>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</si>
  <si>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</si>
  <si>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</si>
  <si>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</si>
  <si>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</si>
  <si>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</si>
  <si>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</si>
  <si>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</si>
  <si>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</si>
  <si>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</si>
  <si>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</si>
  <si>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</si>
  <si>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</si>
  <si>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</si>
  <si>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</si>
  <si>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</si>
  <si>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</si>
  <si>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</si>
  <si>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</si>
  <si>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</si>
  <si>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</si>
  <si>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</si>
  <si>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</si>
  <si>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</si>
  <si>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</si>
  <si>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</si>
  <si>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</si>
  <si>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</si>
  <si>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</si>
  <si>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</si>
  <si>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</si>
  <si>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</si>
  <si>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</si>
  <si>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</si>
  <si>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</si>
  <si>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</si>
  <si>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</si>
  <si>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</si>
  <si>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</si>
  <si>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</si>
  <si>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</si>
  <si>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</si>
  <si>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</si>
  <si>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</si>
  <si>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</si>
  <si>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</si>
  <si>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</si>
  <si>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</si>
  <si>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</si>
  <si>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</si>
  <si>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</si>
  <si>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</si>
  <si>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</si>
  <si>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</si>
  <si>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</si>
  <si>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</si>
  <si>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</si>
  <si>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</si>
  <si>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</si>
  <si>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</si>
  <si>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</si>
  <si>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</si>
  <si>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</si>
  <si>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</si>
  <si>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</si>
  <si>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</si>
  <si>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</si>
  <si>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</si>
  <si>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</si>
  <si>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</si>
  <si>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</si>
  <si>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</si>
  <si>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</si>
  <si>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</si>
  <si>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</si>
  <si>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</si>
  <si>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</si>
  <si>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</si>
  <si>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</si>
  <si>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</si>
  <si>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</si>
  <si>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</si>
  <si>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</si>
  <si>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</si>
  <si>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</si>
  <si>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</si>
  <si>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</si>
  <si>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</si>
  <si>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</si>
  <si>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</si>
  <si>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</si>
  <si>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</si>
  <si>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</si>
  <si>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</si>
  <si>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</si>
  <si>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</si>
  <si>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</si>
  <si>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</si>
  <si>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</si>
  <si>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</si>
  <si>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</si>
  <si>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</si>
  <si>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</si>
  <si>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</si>
  <si>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</si>
  <si>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</si>
  <si>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</si>
  <si>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</si>
  <si>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</si>
  <si>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</si>
  <si>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</si>
  <si>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</si>
  <si>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</si>
  <si>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</si>
  <si>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</si>
  <si>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</si>
  <si>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</si>
  <si>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</si>
  <si>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</si>
  <si>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</si>
  <si>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</si>
  <si>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</si>
  <si>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</si>
  <si>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</si>
  <si>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</si>
  <si>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</si>
  <si>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</si>
  <si>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</si>
  <si>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</si>
  <si>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</si>
  <si>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</si>
  <si>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</si>
  <si>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</si>
  <si>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</si>
  <si>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</si>
  <si>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</si>
  <si>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</si>
  <si>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</si>
  <si>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</si>
  <si>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</si>
  <si>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</si>
  <si>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</si>
  <si>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</si>
  <si>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</si>
  <si>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</si>
  <si>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</si>
  <si>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</si>
  <si>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</si>
  <si>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</si>
  <si>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</si>
  <si>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</si>
  <si>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</si>
  <si>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</si>
  <si>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</si>
  <si>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</si>
  <si>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</si>
  <si>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</si>
  <si>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</si>
  <si>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</si>
  <si>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</si>
  <si>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</si>
  <si>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</si>
  <si>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</si>
  <si>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</si>
  <si>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</si>
  <si>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</si>
  <si>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</si>
  <si>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</si>
  <si>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</si>
  <si>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</si>
  <si>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</si>
  <si>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</si>
  <si>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</si>
  <si>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</si>
  <si>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</si>
  <si>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</si>
  <si>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</si>
  <si>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</si>
  <si>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</si>
  <si>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</si>
  <si>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</si>
  <si>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</si>
  <si>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</si>
  <si>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</si>
  <si>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</si>
  <si>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</si>
  <si>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</si>
  <si>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</si>
  <si>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</si>
  <si>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</si>
  <si>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</si>
  <si>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</si>
  <si>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</si>
  <si>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</si>
  <si>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</si>
  <si>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</si>
  <si>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</si>
  <si>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</si>
  <si>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</si>
  <si>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</si>
  <si>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</si>
  <si>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</si>
  <si>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</si>
  <si>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</si>
  <si>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</si>
  <si>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</si>
  <si>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</si>
  <si>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</si>
  <si>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</si>
  <si>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</si>
  <si>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</si>
  <si>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</si>
  <si>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</si>
  <si>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</si>
  <si>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</si>
  <si>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</si>
  <si>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</si>
  <si>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</si>
  <si>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</si>
  <si>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</si>
  <si>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</si>
  <si>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</si>
  <si>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</si>
  <si>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</si>
  <si>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</si>
  <si>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</si>
  <si>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</si>
  <si>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</si>
  <si>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</si>
  <si>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</si>
  <si>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</si>
  <si>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</si>
  <si>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</si>
  <si>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</si>
  <si>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</si>
  <si>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</si>
  <si>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</si>
  <si>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</si>
  <si>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</si>
  <si>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</si>
  <si>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</si>
  <si>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</si>
  <si>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</si>
  <si>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</si>
  <si>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</si>
  <si>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</si>
  <si>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</si>
  <si>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</si>
  <si>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</si>
  <si>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</si>
  <si>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</si>
  <si>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</si>
  <si>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</si>
  <si>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</si>
  <si>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</si>
  <si>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</si>
  <si>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</si>
  <si>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</si>
  <si>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</si>
  <si>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</si>
  <si>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</si>
  <si>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</si>
  <si>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</si>
  <si>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</si>
  <si>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</si>
  <si>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</si>
  <si>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</si>
  <si>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</si>
  <si>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</si>
  <si>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</si>
  <si>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</si>
  <si>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</si>
  <si>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</si>
  <si>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</si>
  <si>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</si>
  <si>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</si>
  <si>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</si>
  <si>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</si>
  <si>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</si>
  <si>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</si>
  <si>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</si>
  <si>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</si>
  <si>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</si>
  <si>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</si>
  <si>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</si>
  <si>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</si>
  <si>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</si>
  <si>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</si>
  <si>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</si>
  <si>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</si>
  <si>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</si>
  <si>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</si>
  <si>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</si>
  <si>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</si>
  <si>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</si>
  <si>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</si>
  <si>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</si>
  <si>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</si>
  <si>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</si>
  <si>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</si>
  <si>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</si>
  <si>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</si>
  <si>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</si>
  <si>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</si>
  <si>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</si>
  <si>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</si>
  <si>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</si>
  <si>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</si>
  <si>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</si>
  <si>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</si>
  <si>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</si>
  <si>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</si>
  <si>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</si>
  <si>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</si>
  <si>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</si>
  <si>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</si>
  <si>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</si>
  <si>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</si>
  <si>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</si>
  <si>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</si>
  <si>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</si>
  <si>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</si>
  <si>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</si>
  <si>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</si>
  <si>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</si>
  <si>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</si>
  <si>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</si>
  <si>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</si>
  <si>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</si>
  <si>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</si>
  <si>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</si>
  <si>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</si>
  <si>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</si>
  <si>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</si>
  <si>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</si>
  <si>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</si>
  <si>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</si>
  <si>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</si>
  <si>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</si>
  <si>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</si>
  <si>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</si>
  <si>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</si>
  <si>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</si>
  <si>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</si>
  <si>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</si>
  <si>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</si>
  <si>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</si>
  <si>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</si>
  <si>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</si>
  <si>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</si>
  <si>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</si>
  <si>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</si>
  <si>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</si>
  <si>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</si>
  <si>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</si>
  <si>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</si>
  <si>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</si>
  <si>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</si>
  <si>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</si>
  <si>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</si>
  <si>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</si>
  <si>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</si>
  <si>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</si>
  <si>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</si>
  <si>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</si>
  <si>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</si>
  <si>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</si>
  <si>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</si>
  <si>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</si>
  <si>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</si>
  <si>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</si>
  <si>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</si>
  <si>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</si>
  <si>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</si>
  <si>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</si>
  <si>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</si>
  <si>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</si>
  <si>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</si>
  <si>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</si>
  <si>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</si>
  <si>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</si>
  <si>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</si>
  <si>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</si>
  <si>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</si>
  <si>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</si>
  <si>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</si>
  <si>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</si>
  <si>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</si>
  <si>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</si>
  <si>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</si>
  <si>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</si>
  <si>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</si>
  <si>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</si>
  <si>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</si>
  <si>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</si>
  <si>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</si>
  <si>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</si>
  <si>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</si>
  <si>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</si>
  <si>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</si>
  <si>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</si>
  <si>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</si>
  <si>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</si>
  <si>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</si>
  <si>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</si>
  <si>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</si>
  <si>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</si>
  <si>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</si>
  <si>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</si>
  <si>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</si>
  <si>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</si>
  <si>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</si>
  <si>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</si>
  <si>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</si>
  <si>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</si>
  <si>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</si>
  <si>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</si>
  <si>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</si>
  <si>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</si>
  <si>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</si>
  <si>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</si>
  <si>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</si>
  <si>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</si>
  <si>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</si>
  <si>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</si>
  <si>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</si>
  <si>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</si>
  <si>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</si>
  <si>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</si>
  <si>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</si>
  <si>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</si>
  <si>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</si>
  <si>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</si>
  <si>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</si>
  <si>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</si>
  <si>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</si>
  <si>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</si>
  <si>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</si>
  <si>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</si>
  <si>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</si>
  <si>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</si>
  <si>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</si>
  <si>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</si>
  <si>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</si>
  <si>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</si>
  <si>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</si>
  <si>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</si>
  <si>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</si>
  <si>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</si>
  <si>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</si>
  <si>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</si>
  <si>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</si>
  <si>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</si>
  <si>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</si>
  <si>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</si>
  <si>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</si>
  <si>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</si>
  <si>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</si>
  <si>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</si>
  <si>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</si>
  <si>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</si>
  <si>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</si>
  <si>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</si>
  <si>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</si>
  <si>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</si>
  <si>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</si>
  <si>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</si>
  <si>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</si>
  <si>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</si>
  <si>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</si>
  <si>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</si>
  <si>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</si>
  <si>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</si>
  <si>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</si>
  <si>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</si>
  <si>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</si>
  <si>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</si>
  <si>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</si>
  <si>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</si>
  <si>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</si>
  <si>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</si>
  <si>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</si>
  <si>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</si>
  <si>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</si>
  <si>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</si>
  <si>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</si>
  <si>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</si>
  <si>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</si>
  <si>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</si>
  <si>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</si>
  <si>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</si>
  <si>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</si>
  <si>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</si>
  <si>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</si>
  <si>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</si>
  <si>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</si>
  <si>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</si>
  <si>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</si>
  <si>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</si>
  <si>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</si>
  <si>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</si>
  <si>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</si>
  <si>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</si>
  <si>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</si>
  <si>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</si>
  <si>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</si>
  <si>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</si>
  <si>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</si>
  <si>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</si>
  <si>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</si>
  <si>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</si>
  <si>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</si>
  <si>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</si>
  <si>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</si>
  <si>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</si>
  <si>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</si>
  <si>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</si>
  <si>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</si>
  <si>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</si>
  <si>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</si>
  <si>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</si>
  <si>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</si>
  <si>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</si>
  <si>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</si>
  <si>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</si>
  <si>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</si>
  <si>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</si>
  <si>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</si>
  <si>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</si>
  <si>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</si>
  <si>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</si>
  <si>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</si>
  <si>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</si>
  <si>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</si>
  <si>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</si>
  <si>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</si>
  <si>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</si>
  <si>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</si>
  <si>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</si>
  <si>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</si>
  <si>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</si>
  <si>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</si>
  <si>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</si>
  <si>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</si>
  <si>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</si>
  <si>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</si>
  <si>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</si>
  <si>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</si>
  <si>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</si>
  <si>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</si>
  <si>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</si>
  <si>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</si>
  <si>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</si>
  <si>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</si>
  <si>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</si>
  <si>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</si>
  <si>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</si>
  <si>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</si>
  <si>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</si>
  <si>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</si>
  <si>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</si>
  <si>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</si>
  <si>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</si>
  <si>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</si>
  <si>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</si>
  <si>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</si>
  <si>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</si>
  <si>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</si>
  <si>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</si>
  <si>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</si>
  <si>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</si>
  <si>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</si>
  <si>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</si>
  <si>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</si>
  <si>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</si>
  <si>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</si>
  <si>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</si>
  <si>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</si>
  <si>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</si>
  <si>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</si>
  <si>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</si>
  <si>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</si>
  <si>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</si>
  <si>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</si>
  <si>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</si>
  <si>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</si>
  <si>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</si>
  <si>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</si>
  <si>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</si>
  <si>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</si>
  <si>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</si>
  <si>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</si>
  <si>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</si>
  <si>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</si>
  <si>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</si>
  <si>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</si>
  <si>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</si>
  <si>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</si>
  <si>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</si>
  <si>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</si>
  <si>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</si>
  <si>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</si>
  <si>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</si>
  <si>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</si>
  <si>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</si>
  <si>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</si>
  <si>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</si>
  <si>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</si>
  <si>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</si>
  <si>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</si>
  <si>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</si>
  <si>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</si>
  <si>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</si>
  <si>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</si>
  <si>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</si>
  <si>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</si>
  <si>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</si>
  <si>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</si>
  <si>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</si>
  <si>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</si>
  <si>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</si>
  <si>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</si>
  <si>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</si>
  <si>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</si>
  <si>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</si>
  <si>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</si>
  <si>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</si>
  <si>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</si>
  <si>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</si>
  <si>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</si>
  <si>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</si>
  <si>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</si>
  <si>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</si>
  <si>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</si>
  <si>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</si>
  <si>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</si>
  <si>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</si>
  <si>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</si>
  <si>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</si>
  <si>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</si>
  <si>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</si>
  <si>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</si>
  <si>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</si>
  <si>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</si>
  <si>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</si>
  <si>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</si>
  <si>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</si>
  <si>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</si>
  <si>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</si>
  <si>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</si>
  <si>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</si>
  <si>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</si>
  <si>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</si>
  <si>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</si>
  <si>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</si>
  <si>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</si>
  <si>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</si>
  <si>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</si>
  <si>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</si>
  <si>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</si>
  <si>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</si>
  <si>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</si>
  <si>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</si>
  <si>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</si>
  <si>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</si>
  <si>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</si>
  <si>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</si>
  <si>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</si>
  <si>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</si>
  <si>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</si>
  <si>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</si>
  <si>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</si>
  <si>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</si>
  <si>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</si>
  <si>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</si>
  <si>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</si>
  <si>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</si>
  <si>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</si>
  <si>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</si>
  <si>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</si>
  <si>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</si>
  <si>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</si>
  <si>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</si>
  <si>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</si>
  <si>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</si>
  <si>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</si>
  <si>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</si>
  <si>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</si>
  <si>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</si>
  <si>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</si>
  <si>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</si>
  <si>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</si>
  <si>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</si>
  <si>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</si>
  <si>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</si>
  <si>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</si>
  <si>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</si>
  <si>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</si>
  <si>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</si>
  <si>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</si>
  <si>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</si>
  <si>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</si>
  <si>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</si>
  <si>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</si>
  <si>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</si>
  <si>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</si>
  <si>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</si>
  <si>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</si>
  <si>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</si>
  <si>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</si>
  <si>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</si>
  <si>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</si>
  <si>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</si>
  <si>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</si>
  <si>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</si>
  <si>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</si>
  <si>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</si>
  <si>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</si>
  <si>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</si>
  <si>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</si>
  <si>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</si>
  <si>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</si>
  <si>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</si>
  <si>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</si>
  <si>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</si>
  <si>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</si>
  <si>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</si>
  <si>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</si>
  <si>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</si>
  <si>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</si>
  <si>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</si>
  <si>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</si>
  <si>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</si>
  <si>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</si>
  <si>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</si>
  <si>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</si>
  <si>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</si>
  <si>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</si>
  <si>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</si>
  <si>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</si>
  <si>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</si>
  <si>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</si>
  <si>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</si>
  <si>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</si>
  <si>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</si>
  <si>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</si>
  <si>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</si>
  <si>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</si>
  <si>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</si>
  <si>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</si>
  <si>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</si>
  <si>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</si>
  <si>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</si>
  <si>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</si>
  <si>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</si>
  <si>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</si>
  <si>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</si>
  <si>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</si>
  <si>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</si>
  <si>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</si>
  <si>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</si>
  <si>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</si>
  <si>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</si>
  <si>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</si>
  <si>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</si>
  <si>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</si>
  <si>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</si>
  <si>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</si>
  <si>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</si>
  <si>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</si>
  <si>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</si>
  <si>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</si>
  <si>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</si>
  <si>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</si>
  <si>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</si>
  <si>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</si>
  <si>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</si>
  <si>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</si>
  <si>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</si>
  <si>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</si>
  <si>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</si>
  <si>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</si>
  <si>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</si>
  <si>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</si>
  <si>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</si>
  <si>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</si>
  <si>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</si>
  <si>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</si>
  <si>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</si>
  <si>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</si>
  <si>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</si>
  <si>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</si>
  <si>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</si>
  <si>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</si>
  <si>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</si>
  <si>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</si>
  <si>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</si>
  <si>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</si>
  <si>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</si>
  <si>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</si>
  <si>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</si>
  <si>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</si>
  <si>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</si>
  <si>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</si>
  <si>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</si>
  <si>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</si>
  <si>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</si>
  <si>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</si>
  <si>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</si>
  <si>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</si>
  <si>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</si>
  <si>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</si>
  <si>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</si>
  <si>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</si>
  <si>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</si>
  <si>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</si>
  <si>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</si>
  <si>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</si>
  <si>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</si>
  <si>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</si>
  <si>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</si>
  <si>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</si>
  <si>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</si>
  <si>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</si>
  <si>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</si>
  <si>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</si>
  <si>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</si>
  <si>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</si>
  <si>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</si>
  <si>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</si>
  <si>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</si>
  <si>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</si>
  <si>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</si>
  <si>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</si>
  <si>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</si>
  <si>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</si>
  <si>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</si>
  <si>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</si>
  <si>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</si>
  <si>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</si>
  <si>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</si>
  <si>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</si>
  <si>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</si>
  <si>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</si>
  <si>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</si>
  <si>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</si>
  <si>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</si>
  <si>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</si>
  <si>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</si>
  <si>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</si>
  <si>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</si>
  <si>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</si>
  <si>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</si>
  <si>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</si>
  <si>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</si>
  <si>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</si>
  <si>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</si>
  <si>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</si>
  <si>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</si>
  <si>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</si>
  <si>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</si>
  <si>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</si>
  <si>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</si>
  <si>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</si>
  <si>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</si>
  <si>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</si>
  <si>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</si>
  <si>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</si>
  <si>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</si>
  <si>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</si>
  <si>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</si>
  <si>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</si>
  <si>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</si>
  <si>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</si>
  <si>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</si>
  <si>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</si>
  <si>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</si>
  <si>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</si>
  <si>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</si>
  <si>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</si>
  <si>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</si>
  <si>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</si>
  <si>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</si>
  <si>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</si>
  <si>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</si>
  <si>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</si>
  <si>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</si>
  <si>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</si>
  <si>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</si>
  <si>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</si>
  <si>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</si>
  <si>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</si>
  <si>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</si>
  <si>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</si>
  <si>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</si>
  <si>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</si>
  <si>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</si>
  <si>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</si>
  <si>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</si>
  <si>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</si>
  <si>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</si>
  <si>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</si>
  <si>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</si>
  <si>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</si>
  <si>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</si>
  <si>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</si>
  <si>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</si>
  <si>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</si>
  <si>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</si>
  <si>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</si>
  <si>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</si>
  <si>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</si>
  <si>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</si>
  <si>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</si>
  <si>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</si>
  <si>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</si>
  <si>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</si>
  <si>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</si>
  <si>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</si>
  <si>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</si>
  <si>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</si>
  <si>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</si>
  <si>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</si>
  <si>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</si>
  <si>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</si>
  <si>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</si>
  <si>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</si>
  <si>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</si>
  <si>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</si>
  <si>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</si>
  <si>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</si>
  <si>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</si>
  <si>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</si>
  <si>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</si>
  <si>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</si>
  <si>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</si>
  <si>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</si>
  <si>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</si>
  <si>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</si>
  <si>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</si>
  <si>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</si>
  <si>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</si>
  <si>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</si>
  <si>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</si>
  <si>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</si>
  <si>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</si>
  <si>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</si>
  <si>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</si>
  <si>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</si>
  <si>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</si>
  <si>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</si>
  <si>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</si>
  <si>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</si>
  <si>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</si>
  <si>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</si>
  <si>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</si>
  <si>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</si>
  <si>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</si>
  <si>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</si>
  <si>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</si>
  <si>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</si>
  <si>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</si>
  <si>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</si>
  <si>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</si>
  <si>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</si>
  <si>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</si>
  <si>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</si>
  <si>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</si>
  <si>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</si>
  <si>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</si>
  <si>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</si>
  <si>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</si>
  <si>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</si>
  <si>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</si>
  <si>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</si>
  <si>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</si>
  <si>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</si>
  <si>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</si>
  <si>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</si>
  <si>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</si>
  <si>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</si>
  <si>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</si>
  <si>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</si>
  <si>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</si>
  <si>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</si>
  <si>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</si>
  <si>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</si>
  <si>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</si>
  <si>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</si>
  <si>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</si>
  <si>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</si>
  <si>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</si>
  <si>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</si>
  <si>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</si>
  <si>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</si>
  <si>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</si>
  <si>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</si>
  <si>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</si>
  <si>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</si>
  <si>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</si>
  <si>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</si>
  <si>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</si>
  <si>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</si>
  <si>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</si>
  <si>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</si>
  <si>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</si>
  <si>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</si>
  <si>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</si>
  <si>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</si>
  <si>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</si>
  <si>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</si>
  <si>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</si>
  <si>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</si>
  <si>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</si>
  <si>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</si>
  <si>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</si>
  <si>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</si>
  <si>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</si>
  <si>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</si>
  <si>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</si>
  <si>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</si>
  <si>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</si>
  <si>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</si>
  <si>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</si>
  <si>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</si>
  <si>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</si>
  <si>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</si>
  <si>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</si>
  <si>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</si>
  <si>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</si>
  <si>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</si>
  <si>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</si>
  <si>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</si>
  <si>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</si>
  <si>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</si>
  <si>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</si>
  <si>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</si>
  <si>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</si>
  <si>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</si>
  <si>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</si>
  <si>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</si>
  <si>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</si>
  <si>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</si>
  <si>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</si>
  <si>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</si>
  <si>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</si>
  <si>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</si>
  <si>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</si>
  <si>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</si>
  <si>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</si>
  <si>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</si>
  <si>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</si>
  <si>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</si>
  <si>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</si>
  <si>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</si>
  <si>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</si>
  <si>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</si>
  <si>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</si>
  <si>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</si>
  <si>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</si>
  <si>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</si>
  <si>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</si>
  <si>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</si>
  <si>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</si>
  <si>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</si>
  <si>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</si>
  <si>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</si>
  <si>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</si>
  <si>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</si>
  <si>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</si>
  <si>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</si>
  <si>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</si>
  <si>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</si>
  <si>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</si>
  <si>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</si>
  <si>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</si>
  <si>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</si>
  <si>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</si>
  <si>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</si>
  <si>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</si>
  <si>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</si>
  <si>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</si>
  <si>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</si>
  <si>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</si>
  <si>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</si>
  <si>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</si>
  <si>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</si>
  <si>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</si>
  <si>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</si>
  <si>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</si>
  <si>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</si>
  <si>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</si>
  <si>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</si>
  <si>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</si>
  <si>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</si>
  <si>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</si>
  <si>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</si>
  <si>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</si>
  <si>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</si>
  <si>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</si>
  <si>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</si>
  <si>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</si>
  <si>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</si>
  <si>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</si>
  <si>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</si>
  <si>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</si>
  <si>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</si>
  <si>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</si>
  <si>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</si>
  <si>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</si>
  <si>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</si>
  <si>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</si>
  <si>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</si>
  <si>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</si>
  <si>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</si>
  <si>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</si>
  <si>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</si>
  <si>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</si>
  <si>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</si>
  <si>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</si>
  <si>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</si>
  <si>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</si>
  <si>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</si>
  <si>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</si>
  <si>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</si>
  <si>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</si>
  <si>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</si>
  <si>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</si>
  <si>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</si>
  <si>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</si>
  <si>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</si>
  <si>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</si>
  <si>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</si>
  <si>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</si>
  <si>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</si>
  <si>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</si>
  <si>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</si>
  <si>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</si>
  <si>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</si>
  <si>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</si>
  <si>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</si>
  <si>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</si>
  <si>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</si>
  <si>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</si>
  <si>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</si>
  <si>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</si>
  <si>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</si>
  <si>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</si>
  <si>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</si>
  <si>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</si>
  <si>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</si>
  <si>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</si>
  <si>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</si>
  <si>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</si>
  <si>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</si>
  <si>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</si>
  <si>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</si>
  <si>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</si>
  <si>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</si>
  <si>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</si>
  <si>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</si>
  <si>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</si>
  <si>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</si>
  <si>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</si>
  <si>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</si>
  <si>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</si>
  <si>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</si>
  <si>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</si>
  <si>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</si>
  <si>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</si>
  <si>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</si>
  <si>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</si>
  <si>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</si>
  <si>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</si>
  <si>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</si>
  <si>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</si>
  <si>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</si>
  <si>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</si>
  <si>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</si>
  <si>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</si>
  <si>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</si>
  <si>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</si>
  <si>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</si>
  <si>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</si>
  <si>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</si>
  <si>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</si>
  <si>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</si>
  <si>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</si>
  <si>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</si>
  <si>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</si>
  <si>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</si>
  <si>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</si>
  <si>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</si>
  <si>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</si>
  <si>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</si>
  <si>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</si>
  <si>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</si>
  <si>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</si>
  <si>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</si>
  <si>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</si>
  <si>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</si>
  <si>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</si>
  <si>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</si>
  <si>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</si>
  <si>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</si>
  <si>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</si>
  <si>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</si>
  <si>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</si>
  <si>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</si>
  <si>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</si>
  <si>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</si>
  <si>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</si>
  <si>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</si>
  <si>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</si>
  <si>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</si>
  <si>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</si>
  <si>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</si>
  <si>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</si>
  <si>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</si>
  <si>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</si>
  <si>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</si>
  <si>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</si>
  <si>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</si>
  <si>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</si>
  <si>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</si>
  <si>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</si>
  <si>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</si>
  <si>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</si>
  <si>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</si>
  <si>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</si>
  <si>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</si>
  <si>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</si>
  <si>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</si>
  <si>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</si>
  <si>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</si>
  <si>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</si>
  <si>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</si>
  <si>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</si>
  <si>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</si>
  <si>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</si>
  <si>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</si>
  <si>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</si>
  <si>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</si>
  <si>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</si>
  <si>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</si>
  <si>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</si>
  <si>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</si>
  <si>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</si>
  <si>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</si>
  <si>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</si>
  <si>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</si>
  <si>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</si>
  <si>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</si>
  <si>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</si>
  <si>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</si>
  <si>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</si>
  <si>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</si>
  <si>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</si>
  <si>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</si>
  <si>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</si>
  <si>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</si>
  <si>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</si>
  <si>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</si>
  <si>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</si>
  <si>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</si>
  <si>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</si>
  <si>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</si>
  <si>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</si>
  <si>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</si>
  <si>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</si>
  <si>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</si>
  <si>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</si>
  <si>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</si>
  <si>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</si>
  <si>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</si>
  <si>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</si>
  <si>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</si>
  <si>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</si>
  <si>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</si>
  <si>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</si>
  <si>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</si>
  <si>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</si>
  <si>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</si>
  <si>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</si>
  <si>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</si>
  <si>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</si>
  <si>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</si>
  <si>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</si>
  <si>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</si>
  <si>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</si>
  <si>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</si>
  <si>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</si>
  <si>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</si>
  <si>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</si>
  <si>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</si>
  <si>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</si>
  <si>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</si>
  <si>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</si>
  <si>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</si>
  <si>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</si>
  <si>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</si>
  <si>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</si>
  <si>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</si>
  <si>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</si>
  <si>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</si>
  <si>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</si>
  <si>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</si>
  <si>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</si>
  <si>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</si>
  <si>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</si>
  <si>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</si>
  <si>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</si>
  <si>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</si>
  <si>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</si>
  <si>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</si>
  <si>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</si>
  <si>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</si>
  <si>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</si>
  <si>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</si>
  <si>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</si>
  <si>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</si>
  <si>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</si>
  <si>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</si>
  <si>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</si>
  <si>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</si>
  <si>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</si>
  <si>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</si>
  <si>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</si>
  <si>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</si>
  <si>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</si>
  <si>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</si>
  <si>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</si>
  <si>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</si>
  <si>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</si>
  <si>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</si>
  <si>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</si>
  <si>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</si>
  <si>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</si>
  <si>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</si>
  <si>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</si>
  <si>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</si>
  <si>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</si>
  <si>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</si>
  <si>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</si>
  <si>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</si>
  <si>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</si>
  <si>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</si>
  <si>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</si>
  <si>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</si>
  <si>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</si>
  <si>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</si>
  <si>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</si>
  <si>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</si>
  <si>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</si>
  <si>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</si>
  <si>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</si>
  <si>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</si>
  <si>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</si>
  <si>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</si>
  <si>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</si>
  <si>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</si>
  <si>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</si>
  <si>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</si>
  <si>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</si>
  <si>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</si>
  <si>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</si>
  <si>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</si>
  <si>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</si>
  <si>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</si>
  <si>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</si>
  <si>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</si>
  <si>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</si>
  <si>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</si>
  <si>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</si>
  <si>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</si>
  <si>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</si>
  <si>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</si>
  <si>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</si>
  <si>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</si>
  <si>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</si>
  <si>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</si>
  <si>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</si>
  <si>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</si>
  <si>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</si>
  <si>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</si>
  <si>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</si>
  <si>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</si>
  <si>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</si>
  <si>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</si>
  <si>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</si>
  <si>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</si>
  <si>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</si>
  <si>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</si>
  <si>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</si>
  <si>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</si>
  <si>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</si>
  <si>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</si>
  <si>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</si>
  <si>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</si>
  <si>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</si>
  <si>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</si>
  <si>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</si>
  <si>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</si>
  <si>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</si>
  <si>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</si>
  <si>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</si>
  <si>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</si>
  <si>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</si>
  <si>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</si>
  <si>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</si>
  <si>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</si>
  <si>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</si>
  <si>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</si>
  <si>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</si>
  <si>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</si>
  <si>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</si>
  <si>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</si>
  <si>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</si>
  <si>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</si>
  <si>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</si>
  <si>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</si>
  <si>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</si>
  <si>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</si>
  <si>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</si>
  <si>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</si>
  <si>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</si>
  <si>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</si>
  <si>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</si>
  <si>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</si>
  <si>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</si>
  <si>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</si>
  <si>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</si>
  <si>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</si>
  <si>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</si>
  <si>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</si>
  <si>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</si>
  <si>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</si>
  <si>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</si>
  <si>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</si>
  <si>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</si>
  <si>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</si>
  <si>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</si>
  <si>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</si>
  <si>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</si>
  <si>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</si>
  <si>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</si>
  <si>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</si>
  <si>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</si>
  <si>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</si>
  <si>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</si>
  <si>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</si>
  <si>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</si>
  <si>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</si>
  <si>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</si>
  <si>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</si>
  <si>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</si>
  <si>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</si>
  <si>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</si>
  <si>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</si>
  <si>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</si>
  <si>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</si>
  <si>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</si>
  <si>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</si>
  <si>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</si>
  <si>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</si>
  <si>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</si>
  <si>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</si>
  <si>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</si>
  <si>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</si>
  <si>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</si>
  <si>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</si>
  <si>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</si>
  <si>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</si>
  <si>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</si>
  <si>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</si>
  <si>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</si>
  <si>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</si>
  <si>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</si>
  <si>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</si>
  <si>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</si>
  <si>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</si>
  <si>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</si>
  <si>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</si>
  <si>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</si>
  <si>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</si>
  <si>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</si>
  <si>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</si>
  <si>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</si>
  <si>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</si>
  <si>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</si>
  <si>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</si>
  <si>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</si>
  <si>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</si>
  <si>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</si>
  <si>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</si>
  <si>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</si>
  <si>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</si>
  <si>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</si>
  <si>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</si>
  <si>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</si>
  <si>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</si>
  <si>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</si>
  <si>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</si>
  <si>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</si>
  <si>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</si>
  <si>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</si>
  <si>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</si>
  <si>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</si>
  <si>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</si>
  <si>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</si>
  <si>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</si>
  <si>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</si>
  <si>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</si>
  <si>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</si>
  <si>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</si>
  <si>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</si>
  <si>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</si>
  <si>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</si>
  <si>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</si>
  <si>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</si>
  <si>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</si>
  <si>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</si>
  <si>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</si>
  <si>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</si>
  <si>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</si>
  <si>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</si>
  <si>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</si>
  <si>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</si>
  <si>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</si>
  <si>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</si>
  <si>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</si>
  <si>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</si>
  <si>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</si>
  <si>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</si>
  <si>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</si>
  <si>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</si>
  <si>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</si>
  <si>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</si>
  <si>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</si>
  <si>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</si>
  <si>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</si>
  <si>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</si>
  <si>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</si>
  <si>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</si>
  <si>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</si>
  <si>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</si>
  <si>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</si>
  <si>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</si>
  <si>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</si>
  <si>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</si>
  <si>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</si>
  <si>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</si>
  <si>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</si>
  <si>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</si>
  <si>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</si>
  <si>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</si>
  <si>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</si>
  <si>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</si>
  <si>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</si>
  <si>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</si>
  <si>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</si>
  <si>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</si>
  <si>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</si>
  <si>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</si>
  <si>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</si>
  <si>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</si>
  <si>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</si>
  <si>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</si>
  <si>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</si>
  <si>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</si>
  <si>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</si>
  <si>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</si>
  <si>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</si>
  <si>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</si>
  <si>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</si>
  <si>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</si>
  <si>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</si>
  <si>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</si>
  <si>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</si>
  <si>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</si>
  <si>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</si>
  <si>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</si>
  <si>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</si>
  <si>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</si>
  <si>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</si>
  <si>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</si>
  <si>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</si>
  <si>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</si>
  <si>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</si>
  <si>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</si>
  <si>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</si>
  <si>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</si>
  <si>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</si>
  <si>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</si>
  <si>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</si>
  <si>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</si>
  <si>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</si>
  <si>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</si>
  <si>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</si>
  <si>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</si>
  <si>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</si>
  <si>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</si>
  <si>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</si>
  <si>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</si>
  <si>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</si>
  <si>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</si>
  <si>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</si>
  <si>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</si>
  <si>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</si>
  <si>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</si>
  <si>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</si>
  <si>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</si>
  <si>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</si>
  <si>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</si>
  <si>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</si>
  <si>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</si>
  <si>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</si>
  <si>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</si>
  <si>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</si>
  <si>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</si>
  <si>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</si>
  <si>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</si>
  <si>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</si>
  <si>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</si>
  <si>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</si>
  <si>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</si>
  <si>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</si>
  <si>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</si>
  <si>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</si>
  <si>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</si>
  <si>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</si>
  <si>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</si>
  <si>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</si>
  <si>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</si>
  <si>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</si>
  <si>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</si>
  <si>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</si>
  <si>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</si>
  <si>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</si>
  <si>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</si>
  <si>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</si>
  <si>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</si>
  <si>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</si>
  <si>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</si>
  <si>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</si>
  <si>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</si>
  <si>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</si>
  <si>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</si>
  <si>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</si>
  <si>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</si>
  <si>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</si>
  <si>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</si>
  <si>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</si>
  <si>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</si>
  <si>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</si>
  <si>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</si>
  <si>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</si>
  <si>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</si>
  <si>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</si>
  <si>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</si>
  <si>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</si>
  <si>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</si>
  <si>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</si>
  <si>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</si>
  <si>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</si>
  <si>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</si>
  <si>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</si>
  <si>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</si>
  <si>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</si>
  <si>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</si>
  <si>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</si>
  <si>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</si>
  <si>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</si>
  <si>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</si>
  <si>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</si>
  <si>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</si>
  <si>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</si>
  <si>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</si>
  <si>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</si>
  <si>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</si>
  <si>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</si>
  <si>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</si>
  <si>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</si>
  <si>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</si>
  <si>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</si>
  <si>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</si>
  <si>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</si>
  <si>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</si>
  <si>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</si>
  <si>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</si>
  <si>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</si>
  <si>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</si>
  <si>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</si>
  <si>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</si>
  <si>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</si>
  <si>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</si>
  <si>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</si>
  <si>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</si>
  <si>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</si>
  <si>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</si>
  <si>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</si>
  <si>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</si>
  <si>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</si>
  <si>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</si>
  <si>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</si>
  <si>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</si>
  <si>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</si>
  <si>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</si>
  <si>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</si>
  <si>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</si>
  <si>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</si>
  <si>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</si>
  <si>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</si>
  <si>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</si>
  <si>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</si>
  <si>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</si>
  <si>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</si>
  <si>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</si>
  <si>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</si>
  <si>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</si>
  <si>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</si>
  <si>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</si>
  <si>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</si>
  <si>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</si>
  <si>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</si>
  <si>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</si>
  <si>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</si>
  <si>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</si>
  <si>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</si>
  <si>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</si>
  <si>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</si>
  <si>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</si>
  <si>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</si>
  <si>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</si>
  <si>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</si>
  <si>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</si>
  <si>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</si>
  <si>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</si>
  <si>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</si>
  <si>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</si>
  <si>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</si>
  <si>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</si>
  <si>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</si>
  <si>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</si>
  <si>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</si>
  <si>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</si>
  <si>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</si>
  <si>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</si>
  <si>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</si>
  <si>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</si>
  <si>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</si>
  <si>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</si>
  <si>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</si>
  <si>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</si>
  <si>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</si>
  <si>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</si>
  <si>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</si>
  <si>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</si>
  <si>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</si>
  <si>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</si>
  <si>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</si>
  <si>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</si>
  <si>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</si>
  <si>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</si>
  <si>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</si>
  <si>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</si>
  <si>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</si>
  <si>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</si>
  <si>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</si>
  <si>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</si>
  <si>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</si>
  <si>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</si>
  <si>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</si>
  <si>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</si>
  <si>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</si>
  <si>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</si>
  <si>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</si>
  <si>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</si>
  <si>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</si>
  <si>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</si>
  <si>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</si>
  <si>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</si>
  <si>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</si>
  <si>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</si>
  <si>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</si>
  <si>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</si>
  <si>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</si>
  <si>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</si>
  <si>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</si>
  <si>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</si>
  <si>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</si>
  <si>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</si>
  <si>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</si>
  <si>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</si>
  <si>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</si>
  <si>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</si>
  <si>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</si>
  <si>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</si>
  <si>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</si>
  <si>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</si>
  <si>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</si>
  <si>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</si>
  <si>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</si>
  <si>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</si>
  <si>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</si>
  <si>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</si>
  <si>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</si>
  <si>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</si>
  <si>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</si>
  <si>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</si>
  <si>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</si>
  <si>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</si>
  <si>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</si>
  <si>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</si>
  <si>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</si>
  <si>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</si>
  <si>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</si>
  <si>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</si>
  <si>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</si>
  <si>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</si>
  <si>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</si>
  <si>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</si>
  <si>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</si>
  <si>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</si>
  <si>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</si>
  <si>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</si>
  <si>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</si>
  <si>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</si>
  <si>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</si>
  <si>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</si>
  <si>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</si>
  <si>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</si>
  <si>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</si>
  <si>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</si>
  <si>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</si>
  <si>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</si>
  <si>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</si>
  <si>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</si>
  <si>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</si>
  <si>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</si>
  <si>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</si>
  <si>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</si>
  <si>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</si>
  <si>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</si>
  <si>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</si>
  <si>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</si>
  <si>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</si>
  <si>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</si>
  <si>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</si>
  <si>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</si>
  <si>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</si>
  <si>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</si>
  <si>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</si>
  <si>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</si>
  <si>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</si>
  <si>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</si>
  <si>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</si>
  <si>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</si>
  <si>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</si>
  <si>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</si>
  <si>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</si>
  <si>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</si>
  <si>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</si>
  <si>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</si>
  <si>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</si>
  <si>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</si>
  <si>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</si>
  <si>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</si>
  <si>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</si>
  <si>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</si>
  <si>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</si>
  <si>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</si>
  <si>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</si>
  <si>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</si>
  <si>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</si>
  <si>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</si>
  <si>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</si>
  <si>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</si>
  <si>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</si>
  <si>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</si>
  <si>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</si>
  <si>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</si>
  <si>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</si>
  <si>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</si>
  <si>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</si>
  <si>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</si>
  <si>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</si>
  <si>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</si>
  <si>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</si>
  <si>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</si>
  <si>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</si>
  <si>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</si>
  <si>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</si>
  <si>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</si>
  <si>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</si>
  <si>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</si>
  <si>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</si>
  <si>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</si>
  <si>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</si>
  <si>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</si>
  <si>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</si>
  <si>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</si>
  <si>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</si>
  <si>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</si>
  <si>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</si>
  <si>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</si>
  <si>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</si>
  <si>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</si>
  <si>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</si>
  <si>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</si>
  <si>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</si>
  <si>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</si>
  <si>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</si>
  <si>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</si>
  <si>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</si>
  <si>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</si>
  <si>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</si>
  <si>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</si>
  <si>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</si>
  <si>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</si>
  <si>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</si>
  <si>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</si>
  <si>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</si>
  <si>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</si>
  <si>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</si>
  <si>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</si>
  <si>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</si>
  <si>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</si>
  <si>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</si>
  <si>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</si>
  <si>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</si>
  <si>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</si>
  <si>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</si>
  <si>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</si>
  <si>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</si>
  <si>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</si>
  <si>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</si>
  <si>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</si>
  <si>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</si>
  <si>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</si>
  <si>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</si>
  <si>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</si>
  <si>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</si>
  <si>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</si>
  <si>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</si>
  <si>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</si>
  <si>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</si>
  <si>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</si>
  <si>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</si>
  <si>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</si>
  <si>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</si>
  <si>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</si>
  <si>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</si>
  <si>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</si>
  <si>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</si>
  <si>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</si>
  <si>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</si>
  <si>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</si>
  <si>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</si>
  <si>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</si>
  <si>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</si>
  <si>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</si>
  <si>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</si>
  <si>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</si>
  <si>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</si>
  <si>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</si>
  <si>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</si>
  <si>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</si>
  <si>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</si>
  <si>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</si>
  <si>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</si>
  <si>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</si>
  <si>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</si>
  <si>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</si>
  <si>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</si>
  <si>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</si>
  <si>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</si>
  <si>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</si>
  <si>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</si>
  <si>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</si>
  <si>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</si>
  <si>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</si>
  <si>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</si>
  <si>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</si>
  <si>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</si>
  <si>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</si>
  <si>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</si>
  <si>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</si>
  <si>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</si>
  <si>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</si>
  <si>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</si>
  <si>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</si>
  <si>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</si>
  <si>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</si>
  <si>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</si>
  <si>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</si>
  <si>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</si>
  <si>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</si>
  <si>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</si>
  <si>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</si>
  <si>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</si>
  <si>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</si>
  <si>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</si>
  <si>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</si>
  <si>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</si>
  <si>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</si>
  <si>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</si>
  <si>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</si>
  <si>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</si>
  <si>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</si>
  <si>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</si>
  <si>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</si>
  <si>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</si>
  <si>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</si>
  <si>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</si>
  <si>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</si>
  <si>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</si>
  <si>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</si>
  <si>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</si>
  <si>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</si>
  <si>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</si>
  <si>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</si>
  <si>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</si>
  <si>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</si>
  <si>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</si>
  <si>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</si>
  <si>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</si>
  <si>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</si>
  <si>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</si>
  <si>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</si>
  <si>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</si>
  <si>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</si>
  <si>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</si>
  <si>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</si>
  <si>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</si>
  <si>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</si>
  <si>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</si>
  <si>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</si>
  <si>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</si>
  <si>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</si>
  <si>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</si>
  <si>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</si>
  <si>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</si>
  <si>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</si>
  <si>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</si>
  <si>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</si>
  <si>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</si>
  <si>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</si>
  <si>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</si>
  <si>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</si>
  <si>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</si>
  <si>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</si>
  <si>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</si>
  <si>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</si>
  <si>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</si>
  <si>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</si>
  <si>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</si>
  <si>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</si>
  <si>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</si>
  <si>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</si>
  <si>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</si>
  <si>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</si>
  <si>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</si>
  <si>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</si>
  <si>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</si>
  <si>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</si>
  <si>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</si>
  <si>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</si>
  <si>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</si>
  <si>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</si>
  <si>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</si>
  <si>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</si>
  <si>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</si>
  <si>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</si>
  <si>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</si>
  <si>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</si>
  <si>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</si>
  <si>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</si>
  <si>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</si>
  <si>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</si>
  <si>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</si>
  <si>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</si>
  <si>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</si>
  <si>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</si>
  <si>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</si>
  <si>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</si>
  <si>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</si>
  <si>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</si>
  <si>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</si>
  <si>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</si>
  <si>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</si>
  <si>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</si>
  <si>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</si>
  <si>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</si>
  <si>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</si>
  <si>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</si>
  <si>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</si>
  <si>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</si>
  <si>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</si>
  <si>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</si>
  <si>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</si>
  <si>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</si>
  <si>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</si>
  <si>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</si>
  <si>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</si>
  <si>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</si>
  <si>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</si>
  <si>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</si>
  <si>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</si>
  <si>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</si>
  <si>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</si>
  <si>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</si>
  <si>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</si>
  <si>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</si>
  <si>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</si>
  <si>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</si>
  <si>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</si>
  <si>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</si>
  <si>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</si>
  <si>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</si>
  <si>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</si>
  <si>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</si>
  <si>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</si>
  <si>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</si>
  <si>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</si>
  <si>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</si>
  <si>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</si>
  <si>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</si>
  <si>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</si>
  <si>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</si>
  <si>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</si>
  <si>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</si>
  <si>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</si>
  <si>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</si>
  <si>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</si>
  <si>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</si>
  <si>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</si>
  <si>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</si>
  <si>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</si>
  <si>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</si>
  <si>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</si>
  <si>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</si>
  <si>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</si>
  <si>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</si>
  <si>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</si>
  <si>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</si>
  <si>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</si>
  <si>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</si>
  <si>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</si>
  <si>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</si>
  <si>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</si>
  <si>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</si>
  <si>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</si>
  <si>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</si>
  <si>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</si>
  <si>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</si>
  <si>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</si>
  <si>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</si>
  <si>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</si>
  <si>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</si>
  <si>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</si>
  <si>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</si>
  <si>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</si>
  <si>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</si>
  <si>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</si>
  <si>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</si>
  <si>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</si>
  <si>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</si>
  <si>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</si>
  <si>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</si>
  <si>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</si>
  <si>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</si>
  <si>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</si>
  <si>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</si>
  <si>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</si>
  <si>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</si>
  <si>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</si>
  <si>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</si>
  <si>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</si>
  <si>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</si>
  <si>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</si>
  <si>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</si>
  <si>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</si>
  <si>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</si>
  <si>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</si>
  <si>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</si>
  <si>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</si>
  <si>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</si>
  <si>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</si>
  <si>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</si>
  <si>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</si>
  <si>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</si>
  <si>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</si>
  <si>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</si>
  <si>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</si>
  <si>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</si>
  <si>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</si>
  <si>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</si>
  <si>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</si>
  <si>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</si>
  <si>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</si>
  <si>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</si>
  <si>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</si>
  <si>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</si>
  <si>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</si>
  <si>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</si>
  <si>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</si>
  <si>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</si>
  <si>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</si>
  <si>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</si>
  <si>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</si>
  <si>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</si>
  <si>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</si>
  <si>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</si>
  <si>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</si>
  <si>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</si>
  <si>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</si>
  <si>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</si>
  <si>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</si>
  <si>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</si>
  <si>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</si>
  <si>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</si>
  <si>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</si>
  <si>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</si>
  <si>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</si>
  <si>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</si>
  <si>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</si>
  <si>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</si>
  <si>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</si>
  <si>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</si>
  <si>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</si>
  <si>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</si>
  <si>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</si>
  <si>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</si>
  <si>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</si>
  <si>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</si>
  <si>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</si>
  <si>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</si>
  <si>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</si>
  <si>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</si>
  <si>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</si>
  <si>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</si>
  <si>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</si>
  <si>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</si>
  <si>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</si>
  <si>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</si>
  <si>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</si>
  <si>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</si>
  <si>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</si>
  <si>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</si>
  <si>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</si>
  <si>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</si>
  <si>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</si>
  <si>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</si>
  <si>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</si>
  <si>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</si>
  <si>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</si>
  <si>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</si>
  <si>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</si>
  <si>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</si>
  <si>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</si>
  <si>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</si>
  <si>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</si>
  <si>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</si>
  <si>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</si>
  <si>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</si>
  <si>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</si>
  <si>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</si>
  <si>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</si>
  <si>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</si>
  <si>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</si>
  <si>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</si>
  <si>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</si>
  <si>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</si>
  <si>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</si>
  <si>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</si>
  <si>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</si>
  <si>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</si>
  <si>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</si>
  <si>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</si>
  <si>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</si>
  <si>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</si>
  <si>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</si>
  <si>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</si>
  <si>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</si>
  <si>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</si>
  <si>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</si>
  <si>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</si>
  <si>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</si>
  <si>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</si>
  <si>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</si>
  <si>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</si>
  <si>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</si>
  <si>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</si>
  <si>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</si>
  <si>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</si>
  <si>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</si>
  <si>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</si>
  <si>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</si>
  <si>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</si>
  <si>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</si>
  <si>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</si>
  <si>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</si>
  <si>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</si>
  <si>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</si>
  <si>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</si>
  <si>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</si>
  <si>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</si>
  <si>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</si>
  <si>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</si>
  <si>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</si>
  <si>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</si>
  <si>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</si>
  <si>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</si>
  <si>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</si>
  <si>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</si>
  <si>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</si>
  <si>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</si>
  <si>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</si>
  <si>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</si>
  <si>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</si>
  <si>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</si>
  <si>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</si>
  <si>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</si>
  <si>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</si>
  <si>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</si>
  <si>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</si>
  <si>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</si>
  <si>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</si>
  <si>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</si>
  <si>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</si>
  <si>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</si>
  <si>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</si>
  <si>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</si>
  <si>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</si>
  <si>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</si>
  <si>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</si>
  <si>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</si>
  <si>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</si>
  <si>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</si>
  <si>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</si>
  <si>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</si>
  <si>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</si>
  <si>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</si>
  <si>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</si>
  <si>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</si>
  <si>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</si>
  <si>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</si>
  <si>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</si>
  <si>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</si>
  <si>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</si>
  <si>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</si>
  <si>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</si>
  <si>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</si>
  <si>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</si>
  <si>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</si>
  <si>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</si>
  <si>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</si>
  <si>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</si>
  <si>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</si>
  <si>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</si>
  <si>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</si>
  <si>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</si>
  <si>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</si>
  <si>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</si>
  <si>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</si>
  <si>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</si>
  <si>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</si>
  <si>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</si>
  <si>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</si>
  <si>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</si>
  <si>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</si>
  <si>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</si>
  <si>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</si>
  <si>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</si>
  <si>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</si>
  <si>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</si>
  <si>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</si>
  <si>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</si>
  <si>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</si>
  <si>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</si>
  <si>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</si>
  <si>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</si>
  <si>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</si>
  <si>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</si>
  <si>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</si>
  <si>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</si>
  <si>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</si>
  <si>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</si>
  <si>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</si>
  <si>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</si>
  <si>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</si>
  <si>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</si>
  <si>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</si>
  <si>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</si>
  <si>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</si>
  <si>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</si>
  <si>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</si>
  <si>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</si>
  <si>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</si>
  <si>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</si>
  <si>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</si>
  <si>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</si>
  <si>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</si>
  <si>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</si>
  <si>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</si>
  <si>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</si>
  <si>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</si>
  <si>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</si>
  <si>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</si>
  <si>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</si>
  <si>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</si>
  <si>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</si>
  <si>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</si>
  <si>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</si>
  <si>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</si>
  <si>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</si>
  <si>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</si>
  <si>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</si>
  <si>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</si>
  <si>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</si>
  <si>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</si>
  <si>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</si>
  <si>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</si>
  <si>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</si>
  <si>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</si>
  <si>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</si>
  <si>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</si>
  <si>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</si>
  <si>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</si>
  <si>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</si>
  <si>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</si>
  <si>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</si>
  <si>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</si>
  <si>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</si>
  <si>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</si>
  <si>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</si>
  <si>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</si>
  <si>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</si>
  <si>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</si>
  <si>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</si>
  <si>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</si>
  <si>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</si>
  <si>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</si>
  <si>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</si>
  <si>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</si>
  <si>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</si>
  <si>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</si>
  <si>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</si>
  <si>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</si>
  <si>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</si>
  <si>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</si>
  <si>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</si>
  <si>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</si>
  <si>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</si>
  <si>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</si>
  <si>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</si>
  <si>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</si>
  <si>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</si>
  <si>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</si>
  <si>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</si>
  <si>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</si>
  <si>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</si>
  <si>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</si>
  <si>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</si>
  <si>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</si>
  <si>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</si>
  <si>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</si>
  <si>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</si>
  <si>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</si>
  <si>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</si>
  <si>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</si>
  <si>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</si>
  <si>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</si>
  <si>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</si>
  <si>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</si>
  <si>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</si>
  <si>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</si>
  <si>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</si>
  <si>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</si>
  <si>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</si>
  <si>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</si>
  <si>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</si>
  <si>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</si>
  <si>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</si>
  <si>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</si>
  <si>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</si>
  <si>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</si>
  <si>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</si>
  <si>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</si>
  <si>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</si>
  <si>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</si>
  <si>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</si>
  <si>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</si>
  <si>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</si>
  <si>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</si>
  <si>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</si>
  <si>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</si>
  <si>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</si>
  <si>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</si>
  <si>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</si>
  <si>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</si>
  <si>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</si>
  <si>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</si>
  <si>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</si>
  <si>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</si>
  <si>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</si>
  <si>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</si>
  <si>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</si>
  <si>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</si>
  <si>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</si>
  <si>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</si>
  <si>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</si>
  <si>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</si>
  <si>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</si>
  <si>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</si>
  <si>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</si>
  <si>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</si>
  <si>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</si>
  <si>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</si>
  <si>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</si>
  <si>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</si>
  <si>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</si>
  <si>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</si>
  <si>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</si>
  <si>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</si>
  <si>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</si>
  <si>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</si>
  <si>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</si>
  <si>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</si>
  <si>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</si>
  <si>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</si>
  <si>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</si>
  <si>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</si>
  <si>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</si>
  <si>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</si>
  <si>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</si>
  <si>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</si>
  <si>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</si>
  <si>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</si>
  <si>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</si>
  <si>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</si>
  <si>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</si>
  <si>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</si>
  <si>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</si>
  <si>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</si>
  <si>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</si>
  <si>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</si>
  <si>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</si>
  <si>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</si>
  <si>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</si>
  <si>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</si>
  <si>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</si>
  <si>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</si>
  <si>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</si>
  <si>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</si>
  <si>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</si>
  <si>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</si>
  <si>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</si>
  <si>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</si>
  <si>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</si>
  <si>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</si>
  <si>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</si>
  <si>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</si>
  <si>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</si>
  <si>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</si>
  <si>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</si>
  <si>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</si>
  <si>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</si>
  <si>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</si>
  <si>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</si>
  <si>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</si>
  <si>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</si>
  <si>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</si>
  <si>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</si>
  <si>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</si>
  <si>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</si>
  <si>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</si>
  <si>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</si>
  <si>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</si>
  <si>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</si>
  <si>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</si>
  <si>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</si>
  <si>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</si>
  <si>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</si>
  <si>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</si>
  <si>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</si>
  <si>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</si>
  <si>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</si>
  <si>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</si>
  <si>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</si>
  <si>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</si>
  <si>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</si>
  <si>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</si>
  <si>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</si>
  <si>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</si>
  <si>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</si>
  <si>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</si>
  <si>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</si>
  <si>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</si>
  <si>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</si>
  <si>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</si>
  <si>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</si>
  <si>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</si>
  <si>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</si>
  <si>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</si>
  <si>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</si>
  <si>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</si>
  <si>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</si>
  <si>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</si>
  <si>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</si>
  <si>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</si>
  <si>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</si>
  <si>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</si>
  <si>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</si>
  <si>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</si>
  <si>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</si>
  <si>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</si>
  <si>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</si>
  <si>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</si>
  <si>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</si>
  <si>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</si>
  <si>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</si>
  <si>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</si>
  <si>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</si>
  <si>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</si>
  <si>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</si>
  <si>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</si>
  <si>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</si>
  <si>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</si>
  <si>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</si>
  <si>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</si>
  <si>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</si>
  <si>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</si>
  <si>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</si>
  <si>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</si>
  <si>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</si>
  <si>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</si>
  <si>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</si>
  <si>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</si>
  <si>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</si>
  <si>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</si>
  <si>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</si>
  <si>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</si>
  <si>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</si>
  <si>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</si>
  <si>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</si>
  <si>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</si>
  <si>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</si>
  <si>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</si>
  <si>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</si>
  <si>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</si>
  <si>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</si>
  <si>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</si>
  <si>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</si>
  <si>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</si>
  <si>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</si>
  <si>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</si>
  <si>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</si>
  <si>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</si>
  <si>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</si>
  <si>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</si>
  <si>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</si>
  <si>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</si>
  <si>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</si>
  <si>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</si>
  <si>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</si>
  <si>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</si>
  <si>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</si>
  <si>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</si>
  <si>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</si>
  <si>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</si>
  <si>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</si>
  <si>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</si>
  <si>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</si>
  <si>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</si>
  <si>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</si>
  <si>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</si>
  <si>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</si>
  <si>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</si>
  <si>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</si>
  <si>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</si>
  <si>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</si>
  <si>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</si>
  <si>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</si>
  <si>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</si>
  <si>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</si>
  <si>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</si>
  <si>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</si>
  <si>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</si>
  <si>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</si>
  <si>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</si>
  <si>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</si>
  <si>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</si>
  <si>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</si>
  <si>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</si>
  <si>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</si>
  <si>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</si>
  <si>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</si>
  <si>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</si>
  <si>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</si>
  <si>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</si>
  <si>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</si>
  <si>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</si>
  <si>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</si>
  <si>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</si>
  <si>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</si>
  <si>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</si>
  <si>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</si>
  <si>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</si>
  <si>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</si>
  <si>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</si>
  <si>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</si>
  <si>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</si>
  <si>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</si>
  <si>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</si>
  <si>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</si>
  <si>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</si>
  <si>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</si>
  <si>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</si>
  <si>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</si>
  <si>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</si>
  <si>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</si>
  <si>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</si>
  <si>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</si>
  <si>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</si>
  <si>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</si>
  <si>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</si>
  <si>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</si>
  <si>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</si>
  <si>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</si>
  <si>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</si>
  <si>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</si>
  <si>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</si>
  <si>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</si>
  <si>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</si>
  <si>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</si>
  <si>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</si>
  <si>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</si>
  <si>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</si>
  <si>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</si>
  <si>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</si>
  <si>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</si>
  <si>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</si>
  <si>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</si>
  <si>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</si>
  <si>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</si>
  <si>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</si>
  <si>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</si>
  <si>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</si>
  <si>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</si>
  <si>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</si>
  <si>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</si>
  <si>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</si>
  <si>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</si>
  <si>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</si>
  <si>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</si>
  <si>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</si>
  <si>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</si>
  <si>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</si>
  <si>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</si>
  <si>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</si>
  <si>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</si>
  <si>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</si>
  <si>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</si>
  <si>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</si>
  <si>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</si>
  <si>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</si>
  <si>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</si>
  <si>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</si>
  <si>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</si>
  <si>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</si>
  <si>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</si>
  <si>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</si>
  <si>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</si>
  <si>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</si>
  <si>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</si>
  <si>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</si>
  <si>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</si>
  <si>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</si>
  <si>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</si>
  <si>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</si>
  <si>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</si>
  <si>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</si>
  <si>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</si>
  <si>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</si>
  <si>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</si>
  <si>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</si>
  <si>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</si>
  <si>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</si>
  <si>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</si>
  <si>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</si>
  <si>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</si>
  <si>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</si>
  <si>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</si>
  <si>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</si>
  <si>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</si>
  <si>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</si>
  <si>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</si>
  <si>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</si>
  <si>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</si>
  <si>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</si>
  <si>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</si>
  <si>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</si>
  <si>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</si>
  <si>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</si>
  <si>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</si>
  <si>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</si>
  <si>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</si>
  <si>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</si>
  <si>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</si>
  <si>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</si>
  <si>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</si>
  <si>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</si>
  <si>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</si>
  <si>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</si>
  <si>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</si>
  <si>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</si>
  <si>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</si>
  <si>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</si>
  <si>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</si>
  <si>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</si>
  <si>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</si>
  <si>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</si>
  <si>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</si>
  <si>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</si>
  <si>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</si>
  <si>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</si>
  <si>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</si>
  <si>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</si>
  <si>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</si>
  <si>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</si>
  <si>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</si>
  <si>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</si>
  <si>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</si>
  <si>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</si>
  <si>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</si>
  <si>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</si>
  <si>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</si>
  <si>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</si>
  <si>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</si>
  <si>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</si>
  <si>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</si>
  <si>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</si>
  <si>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</si>
  <si>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</si>
  <si>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</si>
  <si>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</si>
  <si>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</si>
  <si>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</si>
  <si>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</si>
  <si>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</si>
  <si>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</si>
  <si>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</si>
  <si>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</si>
  <si>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</si>
  <si>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</si>
  <si>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</si>
  <si>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</si>
  <si>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</si>
  <si>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</si>
  <si>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</si>
  <si>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</si>
  <si>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</si>
  <si>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</si>
  <si>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</si>
  <si>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</si>
  <si>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</si>
  <si>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</si>
  <si>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</si>
  <si>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</si>
  <si>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</si>
  <si>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</si>
  <si>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</si>
  <si>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</si>
  <si>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</si>
  <si>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</si>
  <si>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</si>
  <si>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</si>
  <si>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</si>
  <si>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</si>
  <si>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</si>
  <si>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</si>
  <si>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</si>
  <si>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</si>
  <si>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</si>
  <si>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</si>
  <si>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</si>
  <si>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</si>
  <si>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</si>
  <si>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</si>
  <si>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</si>
  <si>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</si>
  <si>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</si>
  <si>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</si>
  <si>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</si>
  <si>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</si>
  <si>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</si>
  <si>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</si>
  <si>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</si>
  <si>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</si>
  <si>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</si>
  <si>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</si>
  <si>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</si>
  <si>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</si>
  <si>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</si>
  <si>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</si>
  <si>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</si>
  <si>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</si>
  <si>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</si>
  <si>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</si>
  <si>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</si>
  <si>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</si>
  <si>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</si>
  <si>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</si>
  <si>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</si>
  <si>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</si>
  <si>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</si>
  <si>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</si>
  <si>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</si>
  <si>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</si>
  <si>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</si>
  <si>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</si>
  <si>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</si>
  <si>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</si>
  <si>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</si>
  <si>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</si>
  <si>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</si>
  <si>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</si>
  <si>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</si>
  <si>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</si>
  <si>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</si>
  <si>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</si>
  <si>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</si>
  <si>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</si>
  <si>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</si>
  <si>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</si>
  <si>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</si>
  <si>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</si>
  <si>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</si>
  <si>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</si>
  <si>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</si>
  <si>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</si>
  <si>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</si>
  <si>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</si>
  <si>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</si>
  <si>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</si>
  <si>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</si>
  <si>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</si>
  <si>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</si>
  <si>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</si>
  <si>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</si>
  <si>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</si>
  <si>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</si>
  <si>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</si>
  <si>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</si>
  <si>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</si>
  <si>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</si>
  <si>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</si>
  <si>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</si>
  <si>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</si>
  <si>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</si>
  <si>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</si>
  <si>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</si>
  <si>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</si>
  <si>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</si>
  <si>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</si>
  <si>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</si>
  <si>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</si>
  <si>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</si>
  <si>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</si>
  <si>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</si>
  <si>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</si>
  <si>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</si>
  <si>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</si>
  <si>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</si>
  <si>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</si>
  <si>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</si>
  <si>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</si>
  <si>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</si>
  <si>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</si>
  <si>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</si>
  <si>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</si>
  <si>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</si>
  <si>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</si>
  <si>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</si>
  <si>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</si>
  <si>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</si>
  <si>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</si>
  <si>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</si>
  <si>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</si>
  <si>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</si>
  <si>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</si>
  <si>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</si>
  <si>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</si>
  <si>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</si>
  <si>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</si>
  <si>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</si>
  <si>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</si>
  <si>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</si>
  <si>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</si>
  <si>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</si>
  <si>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</si>
  <si>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</si>
  <si>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</si>
  <si>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</si>
  <si>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</si>
  <si>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</si>
  <si>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</si>
  <si>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</si>
  <si>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</si>
  <si>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</si>
  <si>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</si>
  <si>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</si>
  <si>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</si>
  <si>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</si>
  <si>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</si>
  <si>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</si>
  <si>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</si>
  <si>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</si>
  <si>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</si>
  <si>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</si>
  <si>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</si>
  <si>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</si>
  <si>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</si>
  <si>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</si>
  <si>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</si>
  <si>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</si>
  <si>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</si>
  <si>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</si>
  <si>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</si>
  <si>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</si>
  <si>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</si>
  <si>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</si>
  <si>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</si>
  <si>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</si>
  <si>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</si>
  <si>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</si>
  <si>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</si>
  <si>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</si>
  <si>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</si>
  <si>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</si>
  <si>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</si>
  <si>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</si>
  <si>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</si>
  <si>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</si>
  <si>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</si>
  <si>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</si>
  <si>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</si>
  <si>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</si>
  <si>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</si>
  <si>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</si>
  <si>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</si>
  <si>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</si>
  <si>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</si>
  <si>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</si>
  <si>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</si>
  <si>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</si>
  <si>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</si>
  <si>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</si>
  <si>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</si>
  <si>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</si>
  <si>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</si>
  <si>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</si>
  <si>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</si>
  <si>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</si>
  <si>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</si>
  <si>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</si>
  <si>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</si>
  <si>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</si>
  <si>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</si>
  <si>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</si>
  <si>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</si>
  <si>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</si>
  <si>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</si>
  <si>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</si>
  <si>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</si>
  <si>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</si>
  <si>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</si>
  <si>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</si>
  <si>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</si>
  <si>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</si>
  <si>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</si>
  <si>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</si>
  <si>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</si>
  <si>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</si>
  <si>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</si>
  <si>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</si>
  <si>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</si>
  <si>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</si>
  <si>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</si>
  <si>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</si>
  <si>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</si>
  <si>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</si>
  <si>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</si>
  <si>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</si>
  <si>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</si>
  <si>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</si>
  <si>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</si>
  <si>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</si>
  <si>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</si>
  <si>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</si>
  <si>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</si>
  <si>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</si>
  <si>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</si>
  <si>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</si>
  <si>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</si>
  <si>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</si>
  <si>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</si>
  <si>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</si>
  <si>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</si>
  <si>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</si>
  <si>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</si>
  <si>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</si>
  <si>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</si>
  <si>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</si>
  <si>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</si>
  <si>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</si>
  <si>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</si>
  <si>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</si>
  <si>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</si>
  <si>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</si>
  <si>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</si>
  <si>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</si>
  <si>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</si>
  <si>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</si>
  <si>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</si>
  <si>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</si>
  <si>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</si>
  <si>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</si>
  <si>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</si>
  <si>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</si>
  <si>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</si>
  <si>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</si>
  <si>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</si>
  <si>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</si>
  <si>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</si>
  <si>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</si>
  <si>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</si>
  <si>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</si>
  <si>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</si>
  <si>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</si>
  <si>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</si>
  <si>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</si>
  <si>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</si>
  <si>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</si>
  <si>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</si>
  <si>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</si>
  <si>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</si>
  <si>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</si>
  <si>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</si>
  <si>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</si>
  <si>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</si>
  <si>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</si>
  <si>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</si>
  <si>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</si>
  <si>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</si>
  <si>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</si>
  <si>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</si>
  <si>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</si>
  <si>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</si>
  <si>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</si>
  <si>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</si>
  <si>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</si>
  <si>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</si>
  <si>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</si>
  <si>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</si>
  <si>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</si>
  <si>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</si>
  <si>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</si>
  <si>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</si>
  <si>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</si>
  <si>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</si>
  <si>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</si>
  <si>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</si>
  <si>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</si>
  <si>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</si>
  <si>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</si>
  <si>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</si>
  <si>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</si>
  <si>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</si>
  <si>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</si>
  <si>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</si>
  <si>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</si>
  <si>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</si>
  <si>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</si>
  <si>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</si>
  <si>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</si>
  <si>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</si>
  <si>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</si>
  <si>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</si>
  <si>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</si>
  <si>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</si>
  <si>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</si>
  <si>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</si>
  <si>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</si>
  <si>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</si>
  <si>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</si>
  <si>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</si>
  <si>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</si>
  <si>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</si>
  <si>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</si>
  <si>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</si>
  <si>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</si>
  <si>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</si>
  <si>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</si>
  <si>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</si>
  <si>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</si>
  <si>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</si>
  <si>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</si>
  <si>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</si>
  <si>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</si>
  <si>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</si>
  <si>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</si>
  <si>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</si>
  <si>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</si>
  <si>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</si>
  <si>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</si>
  <si>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</si>
  <si>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</si>
  <si>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</si>
  <si>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</si>
  <si>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</si>
  <si>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</si>
  <si>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</si>
  <si>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</si>
  <si>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</si>
  <si>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</si>
  <si>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</si>
  <si>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</si>
  <si>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</si>
  <si>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</si>
  <si>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</si>
  <si>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</si>
  <si>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</si>
  <si>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</si>
  <si>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</si>
  <si>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</si>
  <si>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</si>
  <si>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</si>
  <si>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</si>
  <si>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</si>
  <si>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</si>
  <si>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</si>
  <si>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</si>
  <si>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</si>
  <si>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</si>
  <si>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</si>
  <si>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</si>
  <si>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</si>
  <si>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</si>
  <si>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</si>
  <si>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</si>
  <si>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</si>
  <si>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</si>
  <si>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</si>
  <si>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</si>
  <si>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</si>
  <si>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</si>
  <si>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</si>
  <si>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</si>
  <si>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</si>
  <si>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</si>
  <si>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</si>
  <si>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</si>
  <si>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</si>
  <si>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</si>
  <si>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</si>
  <si>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</si>
  <si>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</si>
  <si>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</si>
  <si>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</si>
  <si>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</si>
  <si>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</si>
  <si>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</si>
  <si>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</si>
  <si>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</si>
  <si>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</si>
  <si>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</si>
  <si>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</si>
  <si>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</si>
  <si>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</si>
  <si>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</si>
  <si>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</si>
  <si>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</si>
  <si>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</si>
  <si>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</si>
  <si>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</si>
  <si>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</si>
  <si>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</si>
  <si>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</si>
  <si>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</si>
  <si>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</si>
  <si>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</si>
  <si>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</si>
  <si>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</si>
  <si>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</si>
  <si>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</si>
  <si>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</si>
  <si>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</si>
  <si>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</si>
  <si>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</si>
  <si>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</si>
  <si>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</si>
  <si>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</si>
  <si>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</si>
  <si>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</si>
  <si>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</si>
  <si>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</si>
  <si>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</si>
  <si>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</si>
  <si>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</si>
  <si>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</si>
  <si>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</si>
  <si>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</si>
  <si>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</si>
  <si>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</si>
  <si>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</si>
  <si>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</si>
  <si>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</si>
  <si>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</si>
  <si>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</si>
  <si>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</si>
  <si>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</si>
  <si>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</si>
  <si>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</si>
  <si>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</si>
  <si>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</si>
  <si>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</si>
  <si>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</si>
  <si>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</si>
  <si>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</si>
  <si>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</si>
  <si>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</si>
  <si>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</si>
  <si>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</si>
  <si>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</si>
  <si>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</si>
  <si>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</si>
  <si>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</si>
  <si>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</si>
  <si>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</si>
  <si>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</si>
  <si>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</si>
  <si>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</si>
  <si>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</si>
  <si>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</si>
  <si>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</si>
  <si>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</si>
  <si>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</si>
  <si>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</si>
  <si>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</si>
  <si>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</si>
  <si>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</si>
  <si>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</si>
  <si>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</si>
  <si>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</si>
  <si>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</si>
  <si>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</si>
  <si>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</si>
  <si>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</si>
  <si>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</si>
  <si>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</si>
  <si>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</si>
  <si>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</si>
  <si>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</si>
  <si>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</si>
  <si>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</si>
  <si>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</si>
  <si>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</si>
  <si>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</si>
  <si>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</si>
  <si>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</si>
  <si>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</si>
  <si>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</si>
  <si>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</si>
  <si>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</si>
  <si>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</si>
  <si>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</si>
  <si>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</si>
  <si>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</si>
  <si>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</si>
  <si>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</si>
  <si>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</si>
  <si>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</si>
  <si>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</si>
  <si>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</si>
  <si>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</si>
  <si>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</si>
  <si>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</si>
  <si>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</si>
  <si>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</si>
  <si>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</si>
  <si>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</si>
  <si>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</si>
  <si>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</si>
  <si>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</si>
  <si>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</si>
  <si>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</si>
  <si>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</si>
  <si>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</si>
  <si>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</si>
  <si>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</si>
  <si>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</si>
  <si>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</si>
  <si>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</si>
  <si>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</si>
  <si>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</si>
  <si>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</si>
  <si>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</si>
  <si>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</si>
  <si>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</si>
  <si>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</si>
  <si>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</si>
  <si>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</si>
  <si>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</si>
  <si>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</si>
  <si>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</si>
  <si>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</si>
  <si>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</si>
  <si>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</si>
  <si>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</si>
  <si>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</si>
  <si>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</si>
  <si>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</si>
  <si>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</si>
  <si>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</si>
  <si>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</si>
  <si>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</si>
  <si>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</si>
  <si>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</si>
  <si>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</si>
  <si>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</si>
  <si>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</si>
  <si>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</si>
  <si>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</si>
  <si>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</si>
  <si>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</si>
  <si>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</si>
  <si>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</si>
  <si>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</si>
  <si>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</si>
  <si>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</si>
  <si>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</si>
  <si>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</si>
  <si>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</si>
  <si>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</si>
  <si>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</si>
  <si>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</si>
  <si>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</si>
  <si>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</si>
  <si>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</si>
  <si>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</si>
  <si>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</si>
  <si>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</si>
  <si>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</si>
  <si>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</si>
  <si>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</si>
  <si>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</si>
  <si>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</si>
  <si>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</si>
  <si>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</si>
  <si>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</si>
  <si>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</si>
  <si>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</si>
  <si>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</si>
  <si>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</si>
  <si>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</si>
  <si>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</si>
  <si>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</si>
  <si>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</si>
  <si>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</si>
  <si>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</si>
  <si>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</si>
  <si>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</si>
  <si>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</si>
  <si>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</si>
  <si>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</si>
  <si>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</si>
  <si>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</si>
  <si>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</si>
  <si>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</si>
  <si>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</si>
  <si>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</si>
  <si>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</si>
  <si>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</si>
  <si>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</si>
  <si>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</si>
  <si>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</si>
  <si>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</si>
  <si>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</si>
  <si>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</si>
  <si>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</si>
  <si>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</si>
  <si>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</si>
  <si>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</si>
  <si>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</si>
  <si>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</si>
  <si>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</si>
  <si>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</si>
  <si>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</si>
  <si>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</si>
  <si>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</si>
  <si>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</si>
  <si>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</si>
  <si>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</si>
  <si>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</si>
  <si>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</si>
  <si>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</si>
  <si>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</si>
  <si>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</si>
  <si>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</si>
  <si>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</si>
  <si>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</si>
  <si>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</si>
  <si>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</si>
  <si>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</si>
  <si>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</si>
  <si>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</si>
  <si>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</si>
  <si>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</si>
  <si>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</si>
  <si>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</si>
  <si>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</si>
  <si>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</si>
  <si>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</si>
  <si>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</si>
  <si>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</si>
  <si>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</si>
  <si>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</si>
  <si>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</si>
  <si>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</si>
  <si>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</si>
  <si>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</si>
  <si>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</si>
  <si>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</si>
  <si>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</si>
  <si>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</si>
  <si>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</si>
  <si>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</si>
  <si>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</si>
  <si>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</si>
  <si>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</si>
  <si>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</si>
  <si>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</si>
  <si>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</si>
  <si>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</si>
  <si>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</si>
  <si>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</si>
  <si>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</si>
  <si>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</si>
  <si>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</si>
  <si>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</si>
  <si>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</si>
  <si>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</si>
  <si>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</si>
  <si>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</si>
  <si>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</si>
  <si>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</si>
  <si>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</si>
  <si>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</si>
  <si>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</si>
  <si>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</si>
  <si>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</si>
  <si>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</si>
  <si>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</si>
  <si>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</si>
  <si>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</si>
  <si>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</si>
  <si>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</si>
  <si>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</si>
  <si>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</si>
  <si>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</si>
  <si>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</si>
  <si>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</si>
  <si>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</si>
  <si>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</si>
  <si>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</si>
  <si>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</si>
  <si>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</si>
  <si>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</si>
  <si>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</si>
  <si>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</si>
  <si>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</si>
  <si>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</si>
  <si>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</si>
  <si>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</si>
  <si>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</si>
  <si>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</si>
  <si>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</si>
  <si>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</si>
  <si>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</si>
  <si>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</si>
  <si>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</si>
  <si>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</si>
  <si>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</si>
  <si>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</si>
  <si>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</si>
  <si>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</si>
  <si>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</si>
  <si>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</si>
  <si>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</si>
  <si>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</si>
  <si>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</si>
  <si>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</si>
  <si>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</si>
  <si>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</si>
  <si>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</si>
  <si>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</si>
  <si>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</si>
  <si>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</si>
  <si>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</si>
  <si>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</si>
  <si>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</si>
  <si>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</si>
  <si>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</si>
  <si>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</si>
  <si>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</si>
  <si>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</si>
  <si>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</si>
  <si>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</si>
  <si>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</si>
  <si>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</si>
  <si>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</si>
  <si>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</si>
  <si>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</si>
  <si>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</si>
  <si>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</si>
  <si>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</si>
  <si>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</si>
  <si>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</si>
  <si>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</si>
  <si>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</si>
  <si>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</si>
  <si>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</si>
  <si>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</si>
  <si>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</si>
  <si>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</si>
  <si>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</si>
  <si>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</si>
  <si>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</si>
  <si>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</si>
  <si>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</si>
  <si>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</si>
  <si>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</si>
  <si>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</si>
  <si>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</si>
  <si>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</si>
  <si>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</si>
  <si>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</si>
  <si>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</si>
  <si>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</si>
  <si>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</si>
  <si>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</si>
  <si>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</si>
  <si>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</si>
  <si>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</si>
  <si>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</si>
  <si>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</si>
  <si>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</si>
  <si>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</si>
  <si>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</si>
  <si>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</si>
  <si>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</si>
  <si>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</si>
  <si>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</si>
  <si>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</si>
  <si>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</si>
  <si>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</si>
  <si>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</si>
  <si>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</si>
  <si>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</si>
  <si>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</si>
  <si>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</si>
  <si>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</si>
  <si>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</si>
  <si>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</si>
  <si>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</si>
  <si>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</si>
  <si>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</si>
  <si>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</si>
  <si>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</si>
  <si>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</si>
  <si>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</si>
  <si>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</si>
  <si>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</si>
  <si>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</si>
  <si>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</si>
  <si>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</si>
  <si>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</si>
  <si>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</si>
  <si>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</si>
  <si>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</si>
  <si>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</si>
  <si>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</si>
  <si>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</si>
  <si>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</si>
  <si>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</si>
  <si>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</si>
  <si>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</si>
  <si>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</si>
  <si>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</si>
  <si>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</si>
  <si>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</si>
  <si>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</si>
  <si>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</si>
  <si>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</si>
  <si>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</si>
  <si>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</si>
  <si>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</si>
  <si>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</si>
  <si>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</si>
  <si>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</si>
  <si>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</si>
  <si>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</si>
  <si>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</si>
  <si>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</si>
  <si>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</si>
  <si>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</si>
  <si>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</si>
  <si>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</si>
  <si>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</si>
  <si>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</si>
  <si>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</si>
  <si>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</si>
  <si>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</si>
  <si>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</si>
  <si>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</si>
  <si>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</si>
  <si>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</si>
  <si>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</si>
  <si>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</si>
  <si>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</si>
  <si>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</si>
  <si>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</si>
  <si>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</si>
  <si>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</si>
  <si>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</si>
  <si>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</si>
  <si>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</si>
  <si>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</si>
  <si>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</si>
  <si>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</si>
  <si>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</si>
  <si>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</si>
  <si>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</si>
  <si>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</si>
  <si>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</si>
  <si>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</si>
  <si>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</si>
  <si>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</si>
  <si>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</si>
  <si>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</si>
  <si>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</si>
  <si>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</si>
  <si>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</si>
  <si>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</si>
  <si>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</si>
  <si>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</si>
  <si>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</si>
  <si>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</si>
  <si>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</si>
  <si>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</si>
  <si>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</si>
  <si>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</si>
  <si>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</si>
  <si>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</si>
  <si>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</si>
  <si>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</si>
  <si>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</si>
  <si>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</si>
  <si>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</si>
  <si>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</si>
  <si>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</si>
  <si>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</si>
  <si>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</si>
  <si>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</si>
  <si>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</si>
  <si>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</si>
  <si>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</si>
  <si>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</si>
  <si>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</si>
  <si>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</si>
  <si>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</si>
  <si>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</si>
  <si>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</si>
  <si>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</si>
  <si>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</si>
  <si>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</si>
  <si>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</si>
  <si>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</si>
  <si>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</si>
  <si>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</si>
  <si>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</si>
  <si>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</si>
  <si>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</si>
  <si>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</si>
  <si>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</si>
  <si>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</si>
  <si>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</si>
  <si>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</si>
  <si>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</si>
  <si>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</si>
  <si>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</si>
  <si>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</si>
  <si>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</si>
  <si>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</si>
  <si>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</si>
  <si>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</si>
  <si>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</si>
  <si>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</si>
  <si>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</si>
  <si>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</si>
  <si>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</si>
  <si>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</si>
  <si>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</si>
  <si>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</si>
  <si>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</si>
  <si>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</si>
  <si>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</si>
  <si>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</si>
  <si>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</si>
  <si>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</si>
  <si>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</si>
  <si>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</si>
  <si>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</si>
  <si>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</si>
  <si>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</si>
  <si>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</si>
  <si>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</si>
  <si>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</si>
  <si>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</si>
  <si>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</si>
  <si>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</si>
  <si>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</si>
  <si>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</si>
  <si>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</si>
  <si>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</si>
  <si>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</si>
  <si>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</si>
  <si>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</si>
  <si>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</si>
  <si>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</si>
  <si>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</si>
  <si>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</si>
  <si>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</si>
  <si>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</si>
  <si>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</si>
  <si>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</si>
  <si>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</si>
  <si>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</si>
  <si>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</si>
  <si>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</si>
  <si>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</si>
  <si>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</si>
  <si>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</si>
  <si>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</si>
  <si>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</si>
  <si>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</si>
  <si>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</si>
  <si>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</si>
  <si>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</si>
  <si>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</si>
  <si>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</si>
  <si>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</si>
  <si>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</si>
  <si>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</si>
  <si>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</si>
  <si>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</si>
  <si>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</si>
  <si>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</si>
  <si>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</si>
  <si>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</si>
  <si>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</si>
  <si>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</si>
  <si>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</si>
  <si>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</si>
  <si>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</si>
  <si>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</si>
  <si>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</si>
  <si>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</si>
  <si>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</si>
  <si>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</si>
  <si>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</si>
  <si>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</si>
  <si>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</si>
  <si>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</si>
  <si>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</si>
  <si>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</si>
  <si>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</si>
  <si>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</si>
  <si>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</si>
  <si>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</si>
  <si>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</si>
  <si>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</si>
  <si>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</si>
  <si>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</si>
  <si>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</si>
  <si>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</si>
  <si>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</si>
  <si>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</si>
  <si>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</si>
  <si>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</si>
  <si>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</si>
  <si>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</si>
  <si>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</si>
  <si>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</si>
  <si>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</si>
  <si>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</si>
  <si>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</si>
  <si>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</si>
  <si>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</si>
  <si>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</si>
  <si>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</si>
  <si>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</si>
  <si>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</si>
  <si>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</si>
  <si>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</si>
  <si>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</si>
  <si>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</si>
  <si>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</si>
  <si>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</si>
  <si>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</si>
  <si>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</si>
  <si>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</si>
  <si>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</si>
  <si>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</si>
  <si>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</si>
  <si>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</si>
  <si>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</si>
  <si>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</si>
  <si>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</si>
  <si>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</si>
  <si>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</si>
  <si>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</si>
  <si>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</si>
  <si>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</si>
  <si>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</si>
  <si>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</si>
  <si>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</si>
  <si>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</si>
  <si>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</si>
  <si>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</si>
  <si>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</si>
  <si>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</si>
  <si>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</si>
  <si>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</si>
  <si>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</si>
  <si>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</si>
  <si>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</si>
  <si>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</si>
  <si>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</si>
  <si>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</si>
  <si>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</si>
  <si>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</si>
  <si>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</si>
  <si>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</si>
  <si>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</si>
  <si>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</si>
  <si>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</si>
  <si>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</si>
  <si>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</si>
  <si>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</si>
  <si>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</si>
  <si>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</si>
  <si>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</si>
  <si>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</si>
  <si>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</si>
  <si>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</si>
  <si>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</si>
  <si>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</si>
  <si>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</si>
  <si>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</si>
  <si>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</si>
  <si>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</si>
  <si>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</si>
  <si>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</si>
  <si>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</si>
  <si>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</si>
  <si>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</si>
  <si>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</si>
  <si>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</si>
  <si>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</si>
  <si>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</si>
  <si>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</si>
  <si>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</si>
  <si>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</si>
  <si>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</si>
  <si>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</si>
  <si>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</si>
  <si>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</si>
  <si>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</si>
  <si>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</si>
  <si>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</si>
  <si>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</si>
  <si>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</si>
  <si>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</si>
  <si>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</si>
  <si>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</si>
  <si>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</si>
  <si>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</si>
  <si>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</si>
  <si>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</si>
  <si>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</si>
  <si>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</si>
  <si>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</si>
  <si>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</si>
  <si>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</si>
  <si>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</si>
  <si>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</si>
  <si>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</si>
  <si>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</si>
  <si>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</si>
  <si>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</si>
  <si>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</si>
  <si>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</si>
  <si>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</si>
  <si>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</si>
  <si>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</si>
  <si>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</si>
  <si>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</si>
  <si>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</si>
  <si>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</si>
  <si>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</si>
  <si>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</si>
  <si>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</si>
  <si>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</si>
  <si>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</si>
  <si>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</si>
  <si>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</si>
  <si>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</si>
  <si>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</si>
  <si>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</si>
  <si>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</si>
  <si>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</si>
  <si>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</si>
  <si>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</si>
  <si>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</si>
  <si>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</si>
  <si>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</si>
  <si>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</si>
  <si>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</si>
  <si>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</si>
  <si>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</si>
  <si>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</si>
  <si>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</si>
  <si>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</si>
  <si>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</si>
  <si>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</si>
  <si>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</si>
  <si>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</si>
  <si>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</si>
  <si>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</si>
  <si>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</si>
  <si>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</si>
  <si>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</si>
  <si>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</si>
  <si>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</si>
  <si>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</si>
  <si>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</si>
  <si>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</si>
  <si>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</si>
  <si>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</si>
  <si>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</si>
  <si>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</si>
  <si>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</si>
  <si>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</si>
  <si>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</si>
  <si>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</si>
  <si>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</si>
  <si>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</si>
  <si>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</si>
  <si>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</si>
  <si>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</si>
  <si>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</si>
  <si>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</si>
  <si>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</si>
  <si>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</si>
  <si>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</si>
  <si>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</si>
  <si>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</si>
  <si>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</si>
  <si>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</si>
  <si>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</si>
  <si>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</si>
  <si>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</si>
  <si>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</si>
  <si>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</si>
  <si>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</si>
  <si>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</si>
  <si>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</si>
  <si>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</si>
  <si>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</si>
  <si>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</si>
  <si>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</si>
  <si>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</si>
  <si>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</si>
  <si>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</si>
  <si>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</si>
  <si>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</si>
  <si>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</si>
  <si>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</si>
  <si>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</si>
  <si>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</si>
  <si>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</si>
  <si>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</si>
  <si>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</si>
  <si>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</si>
  <si>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</si>
  <si>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</si>
  <si>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</si>
  <si>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</si>
  <si>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</si>
  <si>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</si>
  <si>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</si>
  <si>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</si>
  <si>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</si>
  <si>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</si>
  <si>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</si>
  <si>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</si>
  <si>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</si>
  <si>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</si>
  <si>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</si>
  <si>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</si>
  <si>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</si>
  <si>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</si>
  <si>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</si>
  <si>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</si>
  <si>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</si>
  <si>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</si>
  <si>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</si>
  <si>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</si>
  <si>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</si>
  <si>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</si>
  <si>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</si>
  <si>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</si>
  <si>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</si>
  <si>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</si>
  <si>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</si>
  <si>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</si>
  <si>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</si>
  <si>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</si>
  <si>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</si>
  <si>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</si>
  <si>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</si>
  <si>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</si>
  <si>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</si>
  <si>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</si>
  <si>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</si>
  <si>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</si>
  <si>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</si>
  <si>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</si>
  <si>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</si>
  <si>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</si>
  <si>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</si>
  <si>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</si>
  <si>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</si>
  <si>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</si>
  <si>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</si>
  <si>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</si>
  <si>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</si>
  <si>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</si>
  <si>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</si>
  <si>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</si>
  <si>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</si>
  <si>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</si>
  <si>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</si>
  <si>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</si>
  <si>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</si>
  <si>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</si>
  <si>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</si>
  <si>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</si>
  <si>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</si>
  <si>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</si>
  <si>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</si>
  <si>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</si>
  <si>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</si>
  <si>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</si>
  <si>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</si>
  <si>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</si>
  <si>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</si>
  <si>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</si>
  <si>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</si>
  <si>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</si>
  <si>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</si>
  <si>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</si>
  <si>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</si>
  <si>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</si>
  <si>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</si>
  <si>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</si>
  <si>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</si>
  <si>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</si>
  <si>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</si>
  <si>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</si>
  <si>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</si>
  <si>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</si>
  <si>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</si>
  <si>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</si>
  <si>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</si>
  <si>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</si>
  <si>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</si>
  <si>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</si>
  <si>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</si>
  <si>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</si>
  <si>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</si>
  <si>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</si>
  <si>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</si>
  <si>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</si>
  <si>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</si>
  <si>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</si>
  <si>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</si>
  <si>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</si>
  <si>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</si>
  <si>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</si>
  <si>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</si>
  <si>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</si>
  <si>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</si>
  <si>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</si>
  <si>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</si>
  <si>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</si>
  <si>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</si>
  <si>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</si>
  <si>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</si>
  <si>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</si>
  <si>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</si>
  <si>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</si>
  <si>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</si>
  <si>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</si>
  <si>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</si>
  <si>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</si>
  <si>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</si>
  <si>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</si>
  <si>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</si>
  <si>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</si>
  <si>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</si>
  <si>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</si>
  <si>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</si>
  <si>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</si>
  <si>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</si>
  <si>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</si>
  <si>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</si>
  <si>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</si>
  <si>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</si>
  <si>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</si>
  <si>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</si>
  <si>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</si>
  <si>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</si>
  <si>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</si>
  <si>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</si>
  <si>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</si>
  <si>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</si>
  <si>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</si>
  <si>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</si>
  <si>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</si>
  <si>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</si>
  <si>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</si>
  <si>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</si>
  <si>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</si>
  <si>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</si>
  <si>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</si>
  <si>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</si>
  <si>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</si>
  <si>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</si>
  <si>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</si>
  <si>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</si>
  <si>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</si>
  <si>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</si>
  <si>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</si>
  <si>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</si>
  <si>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</si>
  <si>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</si>
  <si>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</si>
  <si>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</si>
  <si>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</si>
  <si>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</si>
  <si>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</si>
  <si>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</si>
  <si>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</si>
  <si>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</si>
  <si>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</si>
  <si>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</si>
  <si>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</si>
  <si>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</si>
  <si>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</si>
  <si>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</si>
  <si>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</si>
  <si>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</si>
  <si>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</si>
  <si>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</si>
  <si>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</si>
  <si>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</si>
  <si>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</si>
  <si>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</si>
  <si>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</si>
  <si>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</si>
  <si>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</si>
  <si>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</si>
  <si>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</si>
  <si>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</si>
  <si>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</si>
  <si>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</si>
  <si>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</si>
  <si>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</si>
  <si>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</si>
  <si>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</si>
  <si>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</si>
  <si>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</si>
  <si>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</si>
  <si>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</si>
  <si>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</si>
  <si>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</si>
  <si>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</si>
  <si>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</si>
  <si>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</si>
  <si>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</si>
  <si>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</si>
  <si>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</si>
  <si>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</si>
  <si>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</si>
  <si>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</si>
  <si>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</si>
  <si>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</si>
  <si>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</si>
  <si>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</si>
  <si>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</si>
  <si>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</si>
  <si>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</si>
  <si>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</si>
  <si>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</si>
  <si>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</si>
  <si>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</si>
  <si>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</si>
  <si>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</si>
  <si>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</si>
  <si>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</si>
  <si>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</si>
  <si>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</si>
  <si>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</si>
  <si>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</si>
  <si>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</si>
  <si>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</si>
  <si>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</si>
  <si>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</si>
  <si>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</si>
  <si>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</si>
  <si>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</si>
  <si>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</si>
  <si>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</si>
  <si>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</si>
  <si>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</si>
  <si>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</si>
  <si>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</si>
  <si>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</si>
  <si>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</si>
  <si>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</si>
  <si>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</si>
  <si>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</si>
  <si>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</si>
  <si>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</si>
  <si>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</si>
  <si>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</si>
  <si>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</si>
  <si>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</si>
  <si>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</si>
  <si>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</si>
  <si>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</si>
  <si>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</si>
  <si>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</si>
  <si>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</si>
  <si>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</si>
  <si>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</si>
  <si>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</si>
  <si>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</si>
  <si>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</si>
  <si>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</si>
  <si>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</si>
  <si>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</si>
  <si>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</si>
  <si>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</si>
  <si>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</si>
  <si>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</si>
  <si>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</si>
  <si>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</si>
  <si>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</si>
  <si>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</si>
  <si>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</si>
  <si>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</si>
  <si>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</si>
  <si>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</si>
  <si>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</si>
  <si>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</si>
  <si>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</si>
  <si>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</si>
  <si>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</si>
  <si>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</si>
  <si>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</si>
  <si>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</si>
  <si>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</si>
  <si>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</si>
  <si>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</si>
  <si>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</si>
  <si>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</si>
  <si>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</si>
  <si>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</si>
  <si>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</si>
  <si>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</si>
  <si>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</si>
  <si>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</si>
  <si>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</si>
  <si>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</si>
  <si>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</si>
  <si>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</si>
  <si>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</si>
  <si>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</si>
  <si>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</si>
  <si>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</si>
  <si>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</si>
  <si>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</si>
  <si>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</si>
  <si>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</si>
  <si>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</si>
  <si>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</si>
  <si>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</si>
  <si>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</si>
  <si>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</si>
  <si>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</si>
  <si>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</si>
  <si>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</si>
  <si>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</si>
  <si>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</si>
  <si>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</si>
  <si>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</si>
  <si>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</si>
  <si>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</si>
  <si>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</si>
  <si>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</si>
  <si>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</si>
  <si>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</si>
  <si>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</si>
  <si>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</si>
  <si>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</si>
  <si>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</si>
  <si>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</si>
  <si>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</si>
  <si>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</si>
  <si>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</si>
  <si>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</si>
  <si>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</si>
  <si>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</si>
  <si>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</si>
  <si>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</si>
  <si>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</si>
  <si>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</si>
  <si>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</si>
  <si>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</si>
  <si>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</si>
  <si>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</si>
  <si>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</si>
  <si>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</si>
  <si>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</si>
  <si>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</si>
  <si>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</si>
  <si>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</si>
  <si>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</si>
  <si>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</si>
  <si>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</si>
  <si>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</si>
  <si>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</si>
  <si>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</si>
  <si>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</si>
  <si>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</si>
  <si>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</si>
  <si>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</si>
  <si>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</si>
  <si>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</si>
  <si>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</si>
  <si>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</si>
  <si>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</si>
  <si>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</si>
  <si>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</si>
  <si>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</si>
  <si>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</si>
  <si>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</si>
  <si>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</si>
  <si>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</si>
  <si>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</si>
  <si>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</si>
  <si>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</si>
  <si>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</si>
  <si>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</si>
  <si>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</si>
  <si>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</si>
  <si>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</si>
  <si>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</si>
  <si>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</si>
  <si>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</si>
  <si>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</si>
  <si>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</si>
  <si>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</si>
  <si>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</si>
  <si>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</si>
  <si>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</si>
  <si>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</si>
  <si>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</si>
  <si>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</si>
  <si>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</si>
  <si>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</si>
  <si>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</si>
  <si>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</si>
  <si>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</si>
  <si>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</si>
  <si>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</si>
  <si>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</si>
  <si>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</si>
  <si>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</si>
  <si>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</si>
  <si>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</si>
  <si>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</si>
  <si>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</si>
  <si>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</si>
  <si>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</si>
  <si>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</si>
  <si>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</si>
  <si>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</si>
  <si>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</si>
  <si>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</si>
  <si>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</si>
  <si>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</si>
  <si>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</si>
  <si>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</si>
  <si>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</si>
  <si>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</si>
  <si>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</si>
  <si>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</si>
  <si>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</si>
  <si>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</si>
  <si>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</si>
  <si>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</si>
  <si>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</si>
  <si>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</si>
  <si>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</si>
  <si>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</si>
  <si>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</si>
  <si>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</si>
  <si>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</si>
  <si>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</si>
  <si>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</si>
  <si>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</si>
  <si>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</si>
  <si>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</si>
  <si>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</si>
  <si>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</si>
  <si>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</si>
  <si>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</si>
  <si>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</si>
  <si>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</si>
  <si>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</si>
  <si>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</si>
  <si>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</si>
  <si>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</si>
  <si>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</si>
  <si>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</si>
  <si>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</si>
  <si>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</si>
  <si>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</si>
  <si>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</si>
  <si>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</si>
  <si>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</si>
  <si>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</si>
  <si>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</si>
  <si>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</si>
  <si>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</si>
  <si>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</si>
  <si>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</si>
  <si>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</si>
  <si>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</si>
  <si>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</si>
  <si>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</si>
  <si>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</si>
  <si>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</si>
  <si>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</si>
  <si>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</si>
  <si>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</si>
  <si>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</si>
  <si>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</si>
  <si>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</si>
  <si>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</si>
  <si>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</si>
  <si>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</si>
  <si>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</si>
  <si>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</si>
  <si>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</si>
  <si>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</si>
  <si>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</si>
  <si>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</si>
  <si>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</si>
  <si>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</si>
  <si>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</si>
  <si>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</si>
  <si>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</si>
  <si>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</si>
  <si>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</si>
  <si>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</si>
  <si>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</si>
  <si>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</si>
  <si>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</si>
  <si>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</si>
  <si>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</si>
  <si>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</si>
  <si>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</si>
  <si>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</si>
  <si>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</si>
  <si>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</si>
  <si>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</si>
  <si>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</si>
  <si>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</si>
  <si>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</si>
  <si>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</si>
  <si>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</si>
  <si>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</si>
  <si>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</si>
  <si>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</si>
  <si>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</si>
  <si>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</si>
  <si>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</si>
  <si>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</si>
  <si>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</si>
  <si>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</si>
  <si>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</si>
  <si>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</si>
  <si>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</si>
  <si>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</si>
  <si>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</si>
  <si>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</si>
  <si>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</si>
  <si>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</si>
  <si>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</si>
  <si>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</si>
  <si>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</si>
  <si>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</si>
  <si>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</si>
  <si>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</si>
  <si>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</si>
  <si>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</si>
  <si>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</si>
  <si>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</si>
  <si>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</si>
  <si>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</si>
  <si>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</si>
  <si>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</si>
  <si>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</si>
  <si>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</si>
  <si>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</si>
  <si>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</si>
  <si>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</si>
  <si>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</si>
  <si>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</si>
  <si>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</si>
  <si>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</si>
  <si>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</si>
  <si>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</si>
  <si>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</si>
  <si>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</si>
  <si>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</si>
  <si>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</si>
  <si>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</si>
  <si>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</si>
  <si>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</si>
  <si>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</si>
  <si>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</si>
  <si>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</si>
  <si>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</si>
  <si>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</si>
  <si>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</si>
  <si>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</si>
  <si>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</si>
  <si>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</si>
  <si>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</si>
  <si>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</si>
  <si>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</si>
  <si>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</si>
  <si>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</si>
  <si>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</si>
  <si>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</si>
  <si>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</si>
  <si>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</si>
  <si>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</si>
  <si>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</si>
  <si>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</si>
  <si>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</si>
  <si>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</si>
  <si>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</si>
  <si>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</si>
  <si>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</si>
  <si>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</si>
  <si>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</si>
  <si>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</si>
  <si>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</si>
  <si>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</si>
  <si>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</si>
  <si>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</si>
  <si>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</si>
  <si>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</si>
  <si>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</si>
  <si>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</si>
  <si>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</si>
  <si>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</si>
  <si>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</si>
  <si>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</si>
  <si>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</si>
  <si>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</si>
  <si>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</si>
  <si>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</si>
  <si>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</si>
  <si>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</si>
  <si>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</si>
  <si>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</si>
  <si>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</si>
  <si>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</si>
  <si>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</si>
  <si>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</si>
  <si>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</si>
  <si>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</si>
  <si>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</si>
  <si>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</si>
  <si>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</si>
  <si>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</si>
  <si>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</si>
  <si>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</si>
  <si>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</si>
  <si>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</si>
  <si>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</si>
  <si>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</si>
  <si>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</si>
  <si>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</si>
  <si>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</si>
  <si>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</si>
  <si>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</si>
  <si>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</si>
  <si>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</si>
  <si>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</si>
  <si>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</si>
  <si>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</si>
  <si>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</si>
  <si>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</si>
  <si>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</si>
  <si>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</si>
  <si>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</si>
  <si>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</si>
  <si>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</si>
  <si>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</si>
  <si>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</si>
  <si>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</si>
  <si>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</si>
  <si>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</si>
  <si>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</si>
  <si>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</si>
  <si>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</si>
  <si>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</si>
  <si>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</si>
  <si>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</si>
  <si>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</si>
  <si>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</si>
  <si>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</si>
  <si>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</si>
  <si>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</si>
  <si>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</si>
  <si>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</si>
  <si>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</si>
  <si>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</si>
  <si>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</si>
  <si>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</si>
  <si>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</si>
  <si>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</si>
  <si>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</si>
  <si>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</si>
  <si>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</si>
  <si>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</si>
  <si>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</si>
  <si>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</si>
  <si>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</si>
  <si>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</si>
  <si>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</si>
  <si>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</si>
  <si>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</si>
  <si>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</si>
  <si>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</si>
  <si>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</si>
  <si>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</si>
  <si>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</si>
  <si>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</si>
  <si>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</si>
  <si>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</si>
  <si>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</si>
  <si>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</si>
  <si>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</si>
  <si>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</si>
  <si>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</si>
  <si>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</si>
  <si>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</si>
  <si>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</si>
  <si>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</si>
  <si>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</si>
  <si>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</si>
  <si>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</si>
  <si>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</si>
  <si>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</si>
  <si>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</si>
  <si>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</si>
  <si>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</si>
  <si>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</si>
  <si>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</si>
  <si>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</si>
  <si>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</si>
  <si>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</si>
  <si>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</si>
  <si>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</si>
  <si>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</si>
  <si>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</si>
  <si>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</si>
  <si>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</si>
  <si>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</si>
  <si>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</si>
  <si>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</si>
  <si>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</si>
  <si>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</si>
  <si>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</si>
  <si>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</si>
  <si>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</si>
  <si>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</si>
  <si>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</si>
  <si>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</si>
  <si>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</si>
  <si>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</si>
  <si>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</si>
  <si>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</si>
  <si>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</si>
  <si>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</si>
  <si>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</si>
  <si>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</si>
  <si>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</si>
  <si>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</si>
  <si>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</si>
  <si>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</si>
  <si>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</si>
  <si>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</si>
  <si>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</si>
  <si>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</si>
  <si>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</si>
  <si>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</si>
  <si>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</si>
  <si>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</si>
  <si>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</si>
  <si>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</si>
  <si>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</si>
  <si>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</si>
  <si>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</si>
  <si>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</si>
  <si>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</si>
  <si>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</si>
  <si>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</si>
  <si>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</si>
  <si>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</si>
  <si>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</si>
  <si>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</si>
  <si>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</si>
  <si>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</si>
  <si>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</si>
  <si>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</si>
  <si>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</si>
  <si>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</si>
  <si>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</si>
  <si>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</si>
  <si>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</si>
  <si>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</si>
  <si>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</si>
  <si>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</si>
  <si>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</si>
  <si>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</si>
  <si>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</si>
  <si>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</si>
  <si>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</si>
  <si>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</si>
  <si>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</si>
  <si>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</si>
  <si>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</si>
  <si>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</si>
  <si>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</si>
  <si>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</si>
  <si>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</si>
  <si>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</si>
  <si>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</si>
  <si>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</si>
  <si>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</si>
  <si>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</si>
  <si>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</si>
  <si>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</si>
  <si>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</si>
  <si>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</si>
  <si>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</si>
  <si>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</si>
  <si>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</si>
  <si>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</si>
  <si>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</si>
  <si>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</si>
  <si>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</si>
  <si>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</si>
  <si>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</si>
  <si>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</si>
  <si>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</si>
  <si>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</si>
  <si>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</si>
  <si>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</si>
  <si>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</si>
  <si>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</si>
  <si>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</si>
  <si>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</si>
  <si>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</si>
  <si>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</si>
  <si>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</si>
  <si>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</si>
  <si>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</si>
  <si>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</si>
  <si>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</si>
  <si>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</si>
  <si>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</si>
  <si>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</si>
  <si>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</si>
  <si>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</si>
  <si>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</si>
  <si>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</si>
  <si>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</si>
  <si>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</si>
  <si>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</si>
  <si>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</si>
  <si>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</si>
  <si>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</si>
  <si>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</si>
  <si>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</si>
  <si>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</si>
  <si>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</si>
  <si>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</si>
  <si>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</si>
  <si>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</si>
  <si>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</si>
  <si>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</si>
  <si>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</si>
  <si>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</si>
  <si>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</si>
  <si>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</si>
  <si>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</si>
  <si>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</si>
  <si>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</si>
  <si>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</si>
  <si>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</si>
  <si>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</si>
  <si>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</si>
  <si>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</si>
  <si>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</si>
  <si>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</si>
  <si>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</si>
  <si>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</si>
  <si>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</si>
  <si>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</si>
  <si>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</si>
  <si>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</si>
  <si>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</si>
  <si>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</si>
  <si>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</si>
  <si>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</si>
  <si>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</si>
  <si>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</si>
  <si>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</si>
  <si>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</si>
  <si>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</si>
  <si>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</si>
  <si>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</si>
  <si>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</si>
  <si>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</si>
  <si>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</si>
  <si>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</si>
  <si>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</si>
  <si>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</si>
  <si>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</si>
  <si>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</si>
  <si>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</si>
  <si>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</si>
  <si>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</si>
  <si>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</si>
  <si>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</si>
  <si>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</si>
  <si>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</si>
  <si>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</si>
  <si>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</si>
  <si>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</si>
  <si>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</si>
  <si>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</si>
  <si>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</si>
  <si>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</si>
  <si>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</si>
  <si>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</si>
  <si>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</si>
  <si>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</si>
  <si>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</si>
  <si>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</si>
  <si>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</si>
  <si>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</si>
  <si>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</si>
  <si>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</si>
  <si>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</si>
  <si>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</si>
  <si>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</si>
  <si>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</si>
  <si>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</si>
  <si>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</si>
  <si>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</si>
  <si>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</si>
  <si>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</si>
  <si>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</si>
  <si>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</si>
  <si>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</si>
  <si>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</si>
  <si>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</si>
  <si>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</si>
  <si>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</si>
  <si>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</si>
  <si>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</si>
  <si>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</si>
  <si>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</si>
  <si>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</si>
  <si>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</si>
  <si>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</si>
  <si>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</si>
  <si>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</si>
  <si>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</si>
  <si>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</si>
  <si>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</si>
  <si>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</si>
  <si>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</si>
  <si>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</si>
  <si>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</si>
  <si>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</si>
  <si>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</si>
  <si>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</si>
  <si>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</si>
  <si>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</si>
  <si>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</si>
  <si>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</si>
  <si>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</si>
  <si>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</si>
  <si>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</si>
  <si>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</si>
  <si>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</si>
  <si>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</si>
  <si>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</si>
  <si>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</si>
  <si>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</si>
  <si>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</si>
  <si>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</si>
  <si>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</si>
  <si>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</si>
  <si>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</si>
  <si>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</si>
  <si>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</si>
  <si>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</si>
  <si>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</si>
  <si>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</si>
  <si>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</si>
  <si>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</si>
  <si>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</si>
  <si>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</si>
  <si>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</si>
  <si>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</si>
  <si>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</si>
  <si>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</si>
  <si>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</si>
  <si>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</si>
  <si>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</si>
  <si>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</si>
  <si>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</si>
  <si>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</si>
  <si>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</si>
  <si>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</si>
  <si>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</si>
  <si>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</si>
  <si>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</si>
  <si>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</si>
  <si>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</si>
  <si>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</si>
  <si>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</si>
  <si>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</si>
  <si>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</si>
  <si>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</si>
  <si>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</si>
  <si>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</si>
  <si>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</si>
  <si>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</si>
  <si>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</si>
  <si>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</si>
  <si>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</si>
  <si>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</si>
  <si>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</si>
  <si>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</si>
  <si>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</si>
  <si>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</si>
  <si>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</si>
  <si>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</si>
  <si>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</si>
  <si>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</si>
  <si>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</si>
  <si>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</si>
  <si>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</si>
  <si>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</si>
  <si>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</si>
  <si>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</si>
  <si>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</si>
  <si>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</si>
  <si>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</si>
  <si>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</si>
  <si>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</si>
  <si>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</si>
  <si>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</si>
  <si>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</si>
  <si>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</si>
  <si>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</si>
  <si>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</si>
  <si>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</si>
  <si>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</si>
  <si>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</si>
  <si>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</si>
  <si>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</si>
  <si>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</si>
  <si>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</si>
  <si>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</si>
  <si>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</si>
  <si>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</si>
  <si>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</si>
  <si>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</si>
  <si>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</si>
  <si>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</si>
  <si>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</si>
  <si>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</si>
  <si>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</si>
  <si>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</si>
  <si>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</si>
  <si>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</si>
  <si>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</si>
  <si>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</si>
  <si>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</si>
  <si>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</si>
  <si>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</si>
  <si>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</si>
  <si>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</si>
  <si>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</si>
  <si>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</si>
  <si>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</si>
  <si>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</si>
  <si>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</si>
  <si>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</si>
  <si>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</si>
  <si>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</si>
  <si>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</si>
  <si>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</si>
  <si>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</si>
  <si>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</si>
  <si>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</si>
  <si>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</si>
  <si>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</si>
  <si>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</si>
  <si>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</si>
  <si>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</si>
  <si>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</si>
  <si>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</si>
  <si>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</si>
  <si>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</si>
  <si>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</si>
  <si>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</si>
  <si>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</si>
  <si>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</si>
  <si>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</si>
  <si>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</si>
  <si>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</si>
  <si>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</si>
  <si>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</si>
  <si>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</si>
  <si>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</si>
  <si>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</si>
  <si>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</si>
  <si>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</si>
  <si>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</si>
  <si>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</si>
  <si>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</si>
  <si>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</si>
  <si>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</si>
  <si>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</si>
  <si>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</si>
  <si>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</si>
  <si>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</si>
  <si>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</si>
  <si>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</si>
  <si>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</si>
  <si>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</si>
  <si>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</si>
  <si>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</si>
  <si>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</si>
  <si>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</si>
  <si>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</si>
  <si>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</si>
  <si>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</si>
  <si>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</si>
  <si>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</si>
  <si>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</si>
  <si>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</si>
  <si>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</si>
  <si>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</si>
  <si>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</si>
  <si>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</si>
  <si>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</si>
  <si>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</si>
  <si>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</si>
  <si>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</si>
  <si>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</si>
  <si>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</si>
  <si>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</si>
  <si>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</si>
  <si>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</si>
  <si>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</si>
  <si>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</si>
  <si>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</si>
  <si>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</si>
  <si>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</si>
  <si>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</si>
  <si>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</si>
  <si>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</si>
  <si>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</si>
  <si>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</si>
  <si>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</si>
  <si>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</si>
  <si>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</si>
  <si>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</si>
  <si>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</si>
  <si>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</si>
  <si>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</si>
  <si>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</si>
  <si>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</si>
  <si>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</si>
  <si>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</si>
  <si>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</si>
  <si>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</si>
  <si>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</si>
  <si>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</si>
  <si>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</si>
  <si>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</si>
  <si>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</si>
  <si>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</si>
  <si>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</si>
  <si>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</si>
  <si>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</si>
  <si>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</si>
  <si>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</si>
  <si>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</si>
  <si>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</si>
  <si>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</si>
  <si>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</si>
  <si>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</si>
  <si>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</si>
  <si>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</si>
  <si>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</si>
  <si>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</si>
  <si>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</si>
  <si>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</si>
  <si>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</si>
  <si>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</si>
  <si>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</si>
  <si>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</si>
  <si>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</si>
  <si>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</si>
  <si>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</si>
  <si>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</si>
  <si>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</si>
  <si>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</si>
  <si>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</si>
  <si>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</si>
  <si>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</si>
  <si>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</si>
  <si>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</si>
  <si>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</si>
  <si>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</si>
  <si>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</si>
  <si>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</si>
  <si>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</si>
  <si>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</si>
  <si>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</si>
  <si>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</si>
  <si>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</si>
  <si>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</si>
  <si>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</si>
  <si>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</si>
  <si>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</si>
  <si>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</si>
  <si>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</si>
  <si>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</si>
  <si>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</si>
  <si>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</si>
  <si>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</si>
  <si>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</si>
  <si>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</si>
  <si>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</si>
  <si>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</si>
  <si>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</si>
  <si>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</si>
  <si>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</si>
  <si>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</si>
  <si>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</si>
  <si>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</si>
  <si>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</si>
  <si>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</si>
  <si>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</si>
  <si>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</si>
  <si>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</si>
  <si>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</si>
  <si>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</si>
  <si>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</si>
  <si>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</si>
  <si>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</si>
  <si>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</si>
  <si>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</si>
  <si>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</si>
  <si>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</si>
  <si>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</si>
  <si>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</si>
  <si>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</si>
  <si>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</si>
  <si>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</si>
  <si>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</si>
  <si>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</si>
  <si>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</si>
  <si>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</si>
  <si>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</si>
  <si>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</si>
  <si>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</si>
  <si>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</si>
  <si>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</si>
  <si>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</si>
  <si>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</si>
  <si>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</si>
  <si>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</si>
  <si>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</si>
  <si>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</si>
  <si>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</si>
  <si>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</si>
  <si>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</si>
  <si>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</si>
  <si>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</si>
  <si>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</si>
  <si>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</si>
  <si>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</si>
  <si>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</si>
  <si>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</si>
  <si>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</si>
  <si>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</si>
  <si>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</si>
  <si>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</si>
  <si>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</si>
  <si>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</si>
  <si>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</si>
  <si>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</si>
  <si>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</si>
  <si>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</si>
  <si>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</si>
  <si>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</si>
  <si>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</si>
  <si>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</si>
  <si>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</si>
  <si>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</si>
  <si>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</si>
  <si>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</si>
  <si>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</si>
  <si>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</si>
  <si>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</si>
  <si>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</si>
  <si>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</si>
  <si>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</si>
  <si>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</si>
  <si>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</si>
  <si>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</si>
  <si>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</si>
  <si>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</si>
  <si>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</si>
  <si>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</si>
  <si>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</si>
  <si>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</si>
  <si>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</si>
  <si>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</si>
  <si>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</si>
  <si>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</si>
  <si>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</si>
  <si>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</si>
  <si>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</si>
  <si>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</si>
  <si>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</si>
  <si>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</si>
  <si>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</si>
  <si>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</si>
  <si>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</si>
  <si>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</si>
  <si>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</si>
  <si>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</si>
  <si>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</si>
  <si>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</si>
  <si>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</si>
  <si>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</si>
  <si>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</si>
  <si>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</si>
  <si>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</si>
  <si>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</si>
  <si>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</si>
  <si>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</si>
  <si>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</si>
  <si>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</si>
  <si>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</si>
  <si>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</si>
  <si>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</si>
  <si>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</si>
  <si>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</si>
  <si>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</si>
  <si>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</si>
  <si>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</si>
  <si>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</si>
  <si>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</si>
  <si>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</si>
  <si>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</si>
  <si>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</si>
  <si>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</si>
  <si>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</si>
  <si>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</si>
  <si>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</si>
  <si>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</si>
  <si>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</si>
  <si>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</si>
  <si>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</si>
  <si>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</si>
  <si>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</si>
  <si>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</si>
  <si>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</si>
  <si>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</si>
  <si>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</si>
  <si>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</si>
  <si>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</si>
  <si>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</si>
  <si>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</si>
  <si>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</si>
  <si>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</si>
  <si>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</si>
  <si>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</si>
  <si>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</si>
  <si>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</si>
  <si>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</si>
  <si>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</si>
  <si>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</si>
  <si>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</si>
  <si>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</si>
  <si>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</si>
  <si>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</si>
  <si>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</si>
  <si>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</si>
  <si>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</si>
  <si>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</si>
  <si>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</si>
  <si>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</si>
  <si>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</si>
  <si>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</si>
  <si>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</si>
  <si>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</si>
  <si>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</si>
  <si>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</si>
  <si>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</si>
  <si>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</si>
  <si>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</si>
  <si>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</si>
  <si>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</si>
  <si>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</si>
  <si>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</si>
  <si>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</si>
  <si>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</si>
  <si>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</si>
  <si>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</si>
  <si>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</si>
  <si>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</si>
  <si>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</si>
  <si>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</si>
  <si>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</si>
  <si>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</si>
  <si>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</si>
  <si>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</si>
  <si>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</si>
  <si>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</si>
  <si>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</si>
  <si>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</si>
  <si>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</si>
  <si>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</si>
  <si>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</si>
  <si>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</si>
  <si>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</si>
  <si>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</si>
  <si>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</si>
  <si>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</si>
  <si>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</si>
  <si>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</si>
  <si>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</si>
  <si>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</si>
  <si>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</si>
  <si>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</si>
  <si>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</si>
  <si>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</si>
  <si>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</si>
  <si>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</si>
  <si>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</si>
  <si>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</si>
  <si>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</si>
  <si>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</si>
  <si>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</si>
  <si>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</si>
  <si>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</si>
  <si>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</si>
  <si>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</si>
  <si>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</si>
  <si>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</si>
  <si>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</si>
  <si>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</si>
  <si>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</si>
  <si>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</si>
  <si>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</si>
  <si>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</si>
  <si>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</si>
  <si>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</si>
  <si>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</si>
  <si>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</si>
  <si>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</si>
  <si>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</si>
  <si>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</si>
  <si>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</si>
  <si>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</si>
  <si>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</si>
  <si>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</si>
  <si>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</si>
  <si>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</si>
  <si>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</si>
  <si>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</si>
  <si>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</si>
  <si>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</si>
  <si>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</si>
  <si>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</si>
  <si>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</si>
  <si>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</si>
  <si>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</si>
  <si>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</si>
  <si>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</si>
  <si>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</si>
  <si>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</si>
  <si>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</si>
  <si>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</si>
  <si>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</si>
  <si>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</si>
  <si>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</si>
  <si>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</si>
  <si>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</si>
  <si>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</si>
  <si>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</si>
  <si>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</si>
  <si>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</si>
  <si>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</si>
  <si>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</si>
  <si>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</si>
  <si>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</si>
  <si>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</si>
  <si>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</si>
  <si>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</si>
  <si>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</si>
  <si>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</si>
  <si>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</si>
  <si>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</si>
  <si>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</si>
  <si>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</si>
  <si>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</si>
  <si>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</si>
  <si>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</si>
  <si>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</si>
  <si>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</si>
  <si>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</si>
  <si>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</si>
  <si>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</si>
  <si>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</si>
  <si>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</si>
  <si>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</si>
  <si>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</si>
  <si>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</si>
  <si>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</si>
  <si>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</si>
  <si>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</si>
  <si>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</si>
  <si>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</si>
  <si>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</si>
  <si>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</si>
  <si>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</si>
  <si>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</si>
  <si>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</si>
  <si>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</si>
  <si>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</si>
  <si>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</si>
  <si>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</si>
  <si>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</si>
  <si>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</si>
  <si>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</si>
  <si>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</si>
  <si>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</si>
  <si>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</si>
  <si>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</si>
  <si>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</si>
  <si>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</si>
  <si>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</si>
  <si>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</si>
  <si>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</si>
  <si>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</si>
  <si>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</si>
  <si>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</si>
  <si>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</si>
  <si>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</si>
  <si>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</si>
  <si>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</si>
  <si>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</si>
  <si>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</si>
  <si>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</si>
  <si>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</si>
  <si>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</si>
  <si>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</si>
  <si>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</si>
  <si>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</si>
  <si>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</si>
  <si>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</si>
  <si>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</si>
  <si>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</si>
  <si>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</si>
  <si>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</si>
  <si>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</si>
  <si>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</si>
  <si>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</si>
  <si>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</si>
  <si>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</si>
  <si>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</si>
  <si>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</si>
  <si>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</si>
  <si>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</si>
  <si>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</si>
  <si>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</si>
  <si>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</si>
  <si>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</si>
  <si>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</si>
  <si>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</si>
  <si>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</si>
  <si>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</si>
  <si>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</si>
  <si>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</si>
  <si>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</si>
  <si>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</si>
  <si>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</si>
  <si>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</si>
  <si>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</si>
  <si>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</si>
  <si>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</si>
  <si>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</si>
  <si>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</si>
  <si>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</si>
  <si>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</si>
  <si>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</si>
  <si>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</si>
  <si>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</si>
  <si>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</si>
  <si>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</si>
  <si>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</si>
  <si>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</si>
  <si>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</si>
  <si>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</si>
  <si>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</si>
  <si>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</si>
  <si>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</si>
  <si>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</si>
  <si>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</si>
  <si>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</si>
  <si>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</si>
  <si>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</si>
  <si>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</si>
  <si>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</si>
  <si>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</si>
  <si>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</si>
  <si>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</si>
  <si>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</si>
  <si>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</si>
  <si>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</si>
  <si>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</si>
  <si>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</si>
  <si>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</si>
  <si>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</si>
  <si>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</si>
  <si>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</si>
  <si>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</si>
  <si>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</si>
  <si>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</si>
  <si>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</si>
  <si>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</si>
  <si>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</si>
  <si>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</si>
  <si>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</si>
  <si>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</si>
  <si>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</si>
  <si>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</si>
  <si>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</si>
  <si>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</si>
  <si>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</si>
  <si>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</si>
  <si>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</si>
  <si>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</si>
  <si>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</si>
  <si>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</si>
  <si>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</si>
  <si>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</si>
  <si>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</si>
  <si>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</si>
  <si>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</si>
  <si>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</si>
  <si>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</si>
  <si>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</si>
  <si>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</si>
  <si>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</si>
  <si>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</si>
  <si>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</si>
  <si>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</si>
  <si>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</si>
  <si>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</si>
  <si>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</si>
  <si>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</si>
  <si>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</si>
  <si>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</si>
  <si>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</si>
  <si>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</si>
  <si>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</si>
  <si>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</si>
  <si>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</si>
  <si>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</si>
  <si>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</si>
  <si>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</si>
  <si>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</si>
  <si>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</si>
  <si>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</si>
  <si>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</si>
  <si>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</si>
  <si>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</si>
  <si>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</si>
  <si>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</si>
  <si>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</si>
  <si>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</si>
  <si>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</si>
  <si>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</si>
  <si>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</si>
  <si>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</si>
  <si>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</si>
  <si>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</si>
  <si>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</si>
  <si>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</si>
  <si>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</si>
  <si>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</si>
  <si>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</si>
  <si>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</si>
  <si>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</si>
  <si>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</si>
  <si>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</si>
  <si>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</si>
  <si>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</si>
  <si>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</si>
  <si>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</si>
  <si>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</si>
  <si>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</si>
  <si>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</si>
  <si>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</si>
  <si>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</si>
  <si>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</si>
  <si>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</si>
  <si>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</si>
  <si>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</si>
  <si>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</si>
  <si>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</si>
  <si>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</si>
  <si>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</si>
  <si>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</si>
  <si>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</si>
  <si>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</si>
  <si>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</si>
  <si>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</si>
  <si>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</si>
  <si>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</si>
  <si>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</si>
  <si>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</si>
  <si>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</si>
  <si>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</si>
  <si>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</si>
  <si>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</si>
  <si>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</si>
  <si>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</si>
  <si>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</si>
  <si>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</si>
  <si>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</si>
  <si>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</si>
  <si>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</si>
  <si>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</si>
  <si>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</si>
  <si>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</si>
  <si>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</si>
  <si>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</si>
  <si>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</si>
  <si>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</si>
  <si>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</si>
  <si>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</si>
  <si>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</si>
  <si>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</si>
  <si>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</si>
  <si>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</si>
  <si>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</si>
  <si>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</si>
  <si>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</si>
  <si>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</si>
  <si>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</si>
  <si>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</si>
  <si>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</si>
  <si>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</si>
  <si>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</si>
  <si>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</si>
  <si>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</si>
  <si>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</si>
  <si>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</si>
  <si>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</si>
  <si>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</si>
  <si>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</si>
  <si>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</si>
  <si>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</si>
  <si>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</si>
  <si>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</si>
  <si>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</si>
  <si>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</si>
  <si>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</si>
  <si>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</si>
  <si>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</si>
  <si>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</si>
  <si>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</si>
  <si>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</si>
  <si>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</si>
  <si>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</si>
  <si>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</si>
  <si>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</si>
  <si>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</si>
  <si>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</si>
  <si>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</si>
  <si>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</si>
  <si>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</si>
  <si>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</si>
  <si>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</si>
  <si>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</si>
  <si>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</si>
  <si>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</si>
  <si>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</si>
  <si>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</si>
  <si>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</si>
  <si>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</si>
  <si>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</si>
  <si>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</si>
  <si>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</si>
  <si>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</si>
  <si>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</si>
  <si>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</si>
  <si>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</si>
  <si>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</si>
  <si>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</si>
  <si>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</si>
  <si>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</si>
  <si>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</si>
  <si>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</si>
  <si>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</si>
  <si>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</si>
  <si>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</si>
  <si>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</si>
  <si>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</si>
  <si>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</si>
  <si>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</si>
  <si>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</si>
  <si>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</si>
  <si>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</si>
  <si>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</si>
  <si>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</si>
  <si>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</si>
  <si>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</si>
  <si>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</si>
  <si>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</si>
  <si>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</si>
  <si>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</si>
  <si>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</si>
  <si>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</si>
  <si>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</si>
  <si>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</si>
  <si>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</si>
  <si>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</si>
  <si>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</si>
  <si>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</si>
  <si>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</si>
  <si>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</si>
  <si>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</si>
  <si>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</si>
  <si>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</si>
  <si>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</si>
  <si>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</si>
  <si>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</si>
  <si>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</si>
  <si>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</si>
  <si>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</si>
  <si>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</si>
  <si>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</si>
  <si>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</si>
  <si>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</si>
  <si>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</si>
  <si>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</si>
  <si>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</si>
  <si>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</si>
  <si>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</si>
  <si>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</si>
  <si>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</si>
  <si>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</si>
  <si>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</si>
  <si>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</si>
  <si>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</si>
  <si>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</si>
  <si>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</si>
  <si>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</si>
  <si>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</si>
  <si>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</si>
  <si>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</si>
  <si>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</si>
  <si>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</si>
  <si>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</si>
  <si>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</si>
  <si>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</si>
  <si>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</si>
  <si>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</si>
  <si>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</si>
  <si>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</si>
  <si>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</si>
  <si>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</si>
  <si>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</si>
  <si>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</si>
  <si>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</si>
  <si>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</si>
  <si>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</si>
  <si>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</si>
  <si>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</si>
  <si>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</si>
  <si>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</si>
  <si>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</si>
  <si>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</si>
  <si>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</si>
  <si>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</si>
  <si>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</si>
  <si>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</si>
  <si>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</si>
  <si>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</si>
  <si>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</si>
  <si>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</si>
  <si>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</si>
  <si>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</si>
  <si>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</si>
  <si>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</si>
  <si>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</si>
  <si>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</si>
  <si>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</si>
  <si>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</si>
  <si>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</si>
  <si>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</si>
  <si>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</si>
  <si>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</si>
  <si>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</si>
  <si>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</si>
  <si>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</si>
  <si>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</si>
  <si>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</si>
  <si>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</si>
  <si>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</si>
  <si>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</si>
  <si>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</si>
  <si>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</si>
  <si>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</si>
  <si>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</si>
  <si>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</si>
  <si>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</si>
  <si>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</si>
  <si>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</si>
  <si>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</si>
  <si>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</si>
  <si>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</si>
  <si>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</si>
  <si>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</si>
  <si>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</si>
  <si>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</si>
  <si>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</si>
  <si>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</si>
  <si>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</si>
  <si>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</si>
  <si>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</si>
  <si>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</si>
  <si>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</si>
  <si>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</si>
  <si>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</si>
  <si>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</si>
  <si>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</si>
  <si>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</si>
  <si>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</si>
  <si>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</si>
  <si>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</si>
  <si>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</si>
  <si>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</si>
  <si>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</si>
  <si>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</si>
  <si>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</si>
  <si>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</si>
  <si>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</si>
  <si>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</si>
  <si>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</si>
  <si>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</si>
  <si>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</si>
  <si>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</si>
  <si>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</si>
  <si>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</si>
  <si>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</si>
  <si>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</si>
  <si>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</si>
  <si>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</si>
  <si>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</si>
  <si>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</si>
  <si>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</si>
  <si>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</si>
  <si>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</si>
  <si>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</si>
  <si>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</si>
  <si>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</si>
  <si>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</si>
  <si>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</si>
  <si>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</si>
  <si>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</si>
  <si>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</si>
  <si>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</si>
  <si>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</si>
  <si>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</si>
  <si>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</si>
  <si>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</si>
  <si>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</si>
  <si>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</si>
  <si>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</si>
  <si>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</si>
  <si>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</si>
  <si>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</si>
  <si>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</si>
  <si>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</si>
  <si>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</si>
  <si>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</si>
  <si>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</si>
  <si>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</si>
  <si>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</si>
  <si>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</si>
  <si>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</si>
  <si>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</si>
  <si>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</si>
  <si>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</si>
  <si>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</si>
  <si>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</si>
  <si>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</si>
  <si>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</si>
  <si>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</si>
  <si>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</si>
  <si>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</si>
  <si>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</si>
  <si>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</si>
  <si>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</si>
  <si>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</si>
  <si>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</si>
  <si>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</si>
  <si>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</si>
  <si>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</si>
  <si>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</si>
  <si>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</si>
  <si>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</si>
  <si>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</si>
  <si>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</si>
  <si>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</si>
  <si>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</si>
  <si>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</si>
  <si>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</si>
  <si>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</si>
  <si>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</si>
  <si>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</si>
  <si>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</si>
  <si>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</si>
  <si>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</si>
  <si>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</si>
  <si>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</si>
  <si>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</si>
  <si>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</si>
  <si>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</si>
  <si>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</si>
  <si>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</si>
  <si>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</si>
  <si>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</si>
  <si>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</si>
  <si>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</si>
  <si>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</si>
  <si>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</si>
  <si>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</si>
  <si>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</si>
  <si>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</si>
  <si>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</si>
  <si>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</si>
  <si>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</si>
  <si>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</si>
  <si>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</si>
  <si>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</si>
  <si>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</si>
  <si>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</si>
  <si>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</si>
  <si>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</si>
  <si>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</si>
  <si>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</si>
  <si>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</si>
  <si>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</si>
  <si>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</si>
  <si>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</si>
  <si>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</si>
  <si>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</si>
  <si>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</si>
  <si>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</si>
  <si>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</si>
  <si>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</si>
  <si>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</si>
  <si>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</si>
  <si>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</si>
  <si>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</si>
  <si>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</si>
  <si>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</si>
  <si>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</si>
  <si>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</si>
  <si>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</si>
  <si>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</si>
  <si>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</si>
  <si>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</si>
  <si>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</si>
  <si>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</si>
  <si>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</si>
  <si>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</si>
  <si>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</si>
  <si>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</si>
  <si>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</si>
  <si>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</si>
  <si>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</si>
  <si>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</si>
  <si>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</si>
  <si>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</si>
  <si>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</si>
  <si>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</si>
  <si>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</si>
  <si>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</si>
  <si>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</si>
  <si>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</si>
  <si>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</si>
  <si>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</si>
  <si>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</si>
  <si>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</si>
  <si>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</si>
  <si>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</si>
  <si>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</si>
  <si>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</si>
  <si>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</si>
  <si>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</si>
  <si>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</si>
  <si>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</si>
  <si>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</si>
  <si>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</si>
  <si>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</si>
  <si>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</si>
  <si>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</si>
  <si>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</si>
  <si>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</si>
  <si>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</si>
  <si>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</si>
  <si>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</si>
  <si>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</si>
  <si>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</si>
  <si>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</si>
  <si>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</si>
  <si>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</si>
  <si>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</si>
  <si>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</si>
  <si>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</si>
  <si>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</si>
  <si>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</si>
  <si>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</si>
  <si>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</si>
  <si>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</si>
  <si>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</si>
  <si>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</si>
  <si>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</si>
  <si>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</si>
  <si>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</si>
  <si>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</si>
  <si>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</si>
  <si>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</si>
  <si>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</si>
  <si>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</si>
  <si>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</si>
  <si>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</si>
  <si>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</si>
  <si>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</si>
  <si>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</si>
  <si>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</si>
  <si>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</si>
  <si>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</si>
  <si>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</si>
  <si>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</si>
  <si>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</si>
  <si>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</si>
  <si>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</si>
  <si>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</si>
  <si>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</si>
  <si>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</si>
  <si>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</si>
  <si>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</si>
  <si>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</si>
  <si>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</si>
  <si>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</si>
  <si>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</si>
  <si>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</si>
  <si>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</si>
  <si>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</si>
  <si>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</si>
  <si>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</si>
  <si>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</si>
  <si>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</si>
  <si>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</si>
  <si>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</si>
  <si>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</si>
  <si>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</si>
  <si>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</si>
  <si>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</si>
  <si>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</si>
  <si>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</si>
  <si>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</si>
  <si>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</si>
  <si>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</si>
  <si>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</si>
  <si>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</si>
  <si>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</si>
  <si>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</si>
  <si>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</si>
  <si>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</si>
  <si>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</si>
  <si>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</si>
  <si>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</si>
  <si>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</si>
  <si>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</si>
  <si>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</si>
  <si>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</si>
  <si>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</si>
  <si>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</si>
  <si>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</si>
  <si>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</si>
  <si>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</si>
  <si>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</si>
  <si>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</si>
  <si>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</si>
  <si>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</si>
  <si>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</si>
  <si>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</si>
  <si>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</si>
  <si>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</si>
  <si>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</si>
  <si>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</si>
  <si>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</si>
  <si>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</si>
  <si>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</si>
  <si>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</si>
  <si>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</si>
  <si>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</si>
  <si>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</si>
  <si>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</si>
  <si>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</si>
  <si>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</si>
  <si>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</si>
  <si>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</si>
  <si>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</si>
  <si>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</si>
  <si>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</si>
  <si>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</si>
  <si>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</si>
  <si>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</si>
  <si>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</si>
  <si>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</si>
  <si>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</si>
  <si>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</si>
  <si>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</si>
  <si>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</si>
  <si>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</si>
  <si>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</si>
  <si>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</si>
  <si>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</si>
  <si>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</si>
  <si>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</si>
  <si>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</si>
  <si>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</si>
  <si>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</si>
  <si>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</si>
  <si>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</si>
  <si>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</si>
  <si>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</si>
  <si>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</si>
  <si>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</si>
  <si>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</si>
  <si>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</si>
  <si>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</si>
  <si>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</si>
  <si>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</si>
  <si>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</si>
  <si>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</si>
  <si>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</si>
  <si>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</si>
  <si>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</si>
  <si>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</si>
  <si>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</si>
  <si>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</si>
  <si>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</si>
  <si>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</si>
  <si>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</si>
  <si>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</si>
  <si>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</si>
  <si>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</si>
  <si>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</si>
  <si>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</si>
  <si>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</si>
  <si>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</si>
  <si>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</si>
  <si>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</si>
  <si>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</si>
  <si>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</si>
  <si>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</si>
  <si>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</si>
  <si>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</si>
  <si>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</si>
  <si>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</si>
  <si>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</si>
  <si>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</si>
  <si>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</si>
  <si>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</si>
  <si>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</si>
  <si>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</si>
  <si>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</si>
  <si>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</si>
  <si>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</si>
  <si>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</si>
  <si>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</si>
  <si>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</si>
  <si>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</si>
  <si>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</si>
  <si>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</si>
  <si>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</si>
  <si>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</si>
  <si>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</si>
  <si>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</si>
  <si>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</si>
  <si>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</si>
  <si>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</si>
  <si>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</si>
  <si>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</si>
  <si>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</si>
  <si>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</si>
  <si>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</si>
  <si>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</si>
  <si>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</si>
  <si>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</si>
  <si>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</si>
  <si>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</si>
  <si>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</si>
  <si>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</si>
  <si>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</si>
  <si>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</si>
  <si>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</si>
  <si>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</si>
  <si>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</si>
  <si>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</si>
  <si>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</si>
  <si>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</si>
  <si>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</si>
  <si>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</si>
  <si>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</si>
  <si>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</si>
  <si>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</si>
  <si>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</si>
  <si>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</si>
  <si>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</si>
  <si>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</si>
  <si>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</si>
  <si>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</si>
  <si>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</si>
  <si>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</si>
  <si>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</si>
  <si>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</si>
  <si>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</si>
  <si>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</si>
  <si>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</si>
  <si>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</si>
  <si>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</si>
  <si>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</si>
  <si>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</si>
  <si>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</si>
  <si>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</si>
  <si>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</si>
  <si>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</si>
  <si>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</si>
  <si>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</si>
  <si>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</si>
  <si>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</si>
  <si>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</si>
  <si>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</si>
  <si>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</si>
  <si>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</si>
  <si>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</si>
  <si>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</si>
  <si>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</si>
  <si>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</si>
  <si>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</si>
  <si>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</si>
  <si>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</si>
  <si>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</si>
  <si>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</si>
  <si>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</si>
  <si>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</si>
  <si>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</si>
  <si>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</si>
  <si>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</si>
  <si>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</si>
  <si>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</si>
  <si>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</si>
  <si>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</si>
  <si>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</si>
  <si>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</si>
  <si>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</si>
  <si>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</si>
  <si>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</si>
  <si>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</si>
  <si>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</si>
  <si>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</si>
  <si>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</si>
  <si>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</si>
  <si>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</si>
  <si>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</si>
  <si>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</si>
  <si>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</si>
  <si>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</si>
  <si>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</si>
  <si>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</si>
  <si>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</si>
  <si>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</si>
  <si>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</si>
  <si>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</si>
  <si>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</si>
  <si>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</si>
  <si>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</si>
  <si>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</si>
  <si>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</si>
  <si>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</si>
  <si>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</si>
  <si>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</si>
  <si>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</si>
  <si>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</si>
  <si>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</si>
  <si>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</si>
  <si>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</si>
  <si>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</si>
  <si>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</si>
  <si>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</si>
  <si>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</si>
  <si>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</si>
  <si>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</si>
  <si>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</si>
  <si>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</si>
  <si>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</si>
  <si>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</si>
  <si>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</si>
  <si>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</si>
  <si>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</si>
  <si>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</si>
  <si>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</si>
  <si>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</si>
  <si>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</si>
  <si>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</si>
  <si>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</si>
  <si>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</si>
  <si>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</si>
  <si>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</si>
  <si>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</si>
  <si>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</si>
  <si>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</si>
  <si>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</si>
  <si>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</si>
  <si>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</si>
  <si>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</si>
  <si>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</si>
  <si>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</si>
  <si>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</si>
  <si>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</si>
  <si>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</si>
  <si>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</si>
  <si>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</si>
  <si>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</si>
  <si>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</si>
  <si>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</si>
  <si>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</si>
  <si>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</si>
  <si>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</si>
  <si>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</si>
  <si>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</si>
  <si>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</si>
  <si>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</si>
  <si>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</si>
  <si>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</si>
  <si>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</si>
  <si>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</si>
  <si>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</si>
  <si>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</si>
  <si>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</si>
  <si>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</si>
  <si>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</si>
  <si>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</si>
  <si>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</si>
  <si>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</si>
  <si>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</si>
  <si>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</si>
  <si>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</si>
  <si>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</si>
  <si>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</si>
  <si>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</si>
  <si>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</si>
  <si>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</si>
  <si>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</si>
  <si>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</si>
  <si>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</si>
  <si>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</si>
  <si>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</si>
  <si>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</si>
  <si>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</si>
  <si>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</si>
  <si>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</si>
  <si>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</si>
  <si>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</si>
  <si>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</si>
  <si>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</si>
  <si>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</si>
  <si>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</si>
  <si>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</si>
  <si>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</si>
  <si>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</si>
  <si>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</si>
  <si>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</si>
  <si>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</si>
  <si>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</si>
  <si>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</si>
  <si>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</si>
  <si>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</si>
  <si>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</si>
  <si>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</si>
  <si>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</si>
  <si>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</si>
  <si>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</si>
  <si>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</si>
  <si>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</si>
  <si>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</si>
  <si>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</si>
  <si>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</si>
  <si>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</si>
  <si>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</si>
  <si>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</si>
  <si>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</si>
  <si>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</si>
  <si>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</si>
  <si>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</si>
  <si>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</si>
  <si>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</si>
  <si>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</si>
  <si>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</si>
  <si>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</si>
  <si>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</si>
  <si>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</si>
  <si>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</si>
  <si>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</si>
  <si>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</si>
  <si>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</si>
  <si>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</si>
  <si>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</si>
  <si>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</si>
  <si>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</si>
  <si>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</si>
  <si>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</si>
  <si>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</si>
  <si>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</si>
  <si>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</si>
  <si>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</si>
  <si>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</si>
  <si>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</si>
  <si>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</si>
  <si>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</si>
  <si>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</si>
  <si>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</si>
  <si>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</si>
  <si>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</si>
  <si>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</si>
  <si>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</si>
  <si>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</si>
  <si>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</si>
  <si>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</si>
  <si>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</si>
  <si>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</si>
  <si>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</si>
  <si>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</si>
  <si>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</si>
  <si>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</si>
  <si>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</si>
  <si>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</si>
  <si>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</si>
  <si>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</si>
  <si>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</si>
  <si>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</si>
  <si>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</si>
  <si>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</si>
  <si>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</si>
  <si>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</si>
  <si>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</si>
  <si>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</si>
  <si>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</si>
  <si>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</si>
  <si>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</si>
  <si>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</si>
  <si>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</si>
  <si>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</si>
  <si>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</si>
  <si>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</si>
  <si>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</si>
  <si>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</si>
  <si>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</si>
  <si>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</si>
  <si>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</si>
  <si>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</si>
  <si>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</si>
  <si>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</si>
  <si>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</si>
  <si>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</si>
  <si>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</si>
  <si>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</si>
  <si>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</si>
  <si>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</si>
  <si>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</si>
  <si>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</si>
  <si>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</si>
  <si>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</si>
  <si>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</si>
  <si>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</si>
  <si>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</si>
  <si>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</si>
  <si>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</si>
  <si>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</si>
  <si>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</si>
  <si>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</si>
  <si>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</si>
  <si>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</si>
  <si>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</si>
  <si>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</si>
  <si>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</si>
  <si>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</si>
  <si>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</si>
  <si>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</si>
  <si>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</si>
  <si>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</si>
  <si>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</si>
  <si>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</si>
  <si>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</si>
  <si>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</si>
  <si>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</si>
  <si>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</si>
  <si>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</si>
  <si>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</si>
  <si>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</si>
  <si>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</si>
  <si>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</si>
  <si>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</si>
  <si>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</si>
  <si>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</si>
  <si>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</si>
  <si>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</si>
  <si>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</si>
  <si>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</si>
  <si>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</si>
  <si>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</si>
  <si>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</si>
  <si>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</si>
  <si>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</si>
  <si>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</si>
  <si>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</si>
  <si>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</si>
  <si>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</si>
  <si>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</si>
  <si>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</si>
  <si>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</si>
  <si>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</si>
  <si>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</si>
  <si>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</si>
  <si>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</si>
  <si>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</si>
  <si>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</si>
  <si>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</si>
  <si>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</si>
  <si>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</si>
  <si>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</si>
  <si>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</si>
  <si>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</si>
  <si>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</si>
  <si>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</si>
  <si>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</si>
  <si>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</si>
  <si>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</si>
  <si>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</si>
  <si>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</si>
  <si>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</si>
  <si>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</si>
  <si>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</si>
  <si>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</si>
  <si>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</si>
  <si>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</si>
  <si>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</si>
  <si>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</si>
  <si>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</si>
  <si>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</si>
  <si>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</si>
  <si>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</si>
  <si>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</si>
  <si>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</si>
  <si>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</si>
  <si>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</si>
  <si>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</si>
  <si>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</si>
  <si>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</si>
  <si>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</si>
  <si>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</si>
  <si>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</si>
  <si>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</si>
  <si>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</si>
  <si>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</si>
  <si>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</si>
  <si>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</si>
  <si>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</si>
  <si>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</si>
  <si>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</si>
  <si>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</si>
  <si>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</si>
  <si>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</si>
  <si>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</si>
  <si>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</si>
  <si>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</si>
  <si>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</si>
  <si>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</si>
  <si>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</si>
  <si>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</si>
  <si>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</si>
  <si>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</si>
  <si>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</si>
  <si>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</si>
  <si>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</si>
  <si>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</si>
  <si>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</si>
  <si>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</si>
  <si>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</si>
  <si>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</si>
  <si>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</si>
  <si>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</si>
  <si>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</si>
  <si>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</si>
  <si>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</si>
  <si>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</si>
  <si>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</si>
  <si>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</si>
  <si>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</si>
  <si>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</si>
  <si>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</si>
  <si>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</si>
  <si>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</si>
  <si>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</si>
  <si>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</si>
  <si>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</si>
  <si>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</si>
  <si>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</si>
  <si>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</si>
  <si>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</si>
  <si>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</si>
  <si>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</si>
  <si>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</si>
  <si>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</si>
  <si>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</si>
  <si>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</si>
  <si>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</si>
  <si>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</si>
  <si>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</si>
  <si>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</si>
  <si>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</si>
  <si>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</si>
  <si>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</si>
  <si>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</si>
  <si>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</si>
  <si>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</si>
  <si>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</si>
  <si>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</si>
  <si>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</si>
  <si>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</si>
  <si>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</si>
  <si>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</si>
  <si>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</si>
  <si>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</si>
  <si>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</si>
  <si>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</si>
  <si>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</si>
  <si>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</si>
  <si>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</si>
  <si>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</si>
  <si>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</si>
  <si>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</si>
  <si>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</si>
  <si>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</si>
  <si>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</si>
  <si>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</si>
  <si>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</si>
  <si>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</si>
  <si>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</si>
  <si>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</si>
  <si>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</si>
  <si>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</si>
  <si>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</si>
  <si>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</si>
  <si>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</si>
  <si>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</si>
  <si>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</si>
  <si>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</si>
  <si>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</si>
  <si>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</si>
  <si>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</si>
  <si>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</si>
  <si>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</si>
  <si>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</si>
  <si>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</si>
  <si>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</si>
  <si>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</si>
  <si>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</si>
  <si>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</si>
  <si>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</si>
  <si>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</si>
  <si>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</si>
  <si>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</si>
  <si>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</si>
  <si>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</si>
  <si>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</si>
  <si>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</si>
  <si>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</si>
  <si>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</si>
  <si>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</si>
  <si>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</si>
  <si>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</si>
  <si>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</si>
  <si>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</si>
  <si>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</si>
  <si>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</si>
  <si>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</si>
  <si>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</si>
  <si>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</si>
  <si>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</si>
  <si>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</si>
  <si>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</si>
  <si>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</si>
  <si>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</si>
  <si>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</si>
  <si>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</si>
  <si>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</si>
  <si>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</si>
  <si>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</si>
  <si>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</si>
  <si>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</si>
  <si>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</si>
  <si>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</si>
  <si>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</si>
  <si>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</si>
  <si>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</si>
  <si>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</si>
  <si>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</si>
  <si>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</si>
  <si>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</si>
  <si>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</si>
  <si>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</si>
  <si>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</si>
  <si>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</si>
  <si>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</si>
  <si>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</si>
  <si>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</si>
  <si>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</si>
  <si>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</si>
  <si>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</si>
  <si>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</si>
  <si>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</si>
  <si>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</si>
  <si>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</si>
  <si>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</si>
  <si>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</si>
  <si>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</si>
  <si>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</si>
  <si>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</si>
  <si>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</si>
  <si>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</si>
  <si>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</si>
  <si>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</si>
  <si>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</si>
  <si>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</si>
  <si>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</si>
  <si>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</si>
  <si>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</si>
  <si>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</si>
  <si>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</si>
  <si>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</si>
  <si>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</si>
  <si>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</si>
  <si>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</si>
  <si>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</si>
  <si>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</si>
  <si>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</si>
  <si>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</si>
  <si>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</si>
  <si>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</si>
  <si>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</si>
  <si>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</si>
  <si>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</si>
  <si>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</si>
  <si>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</si>
  <si>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</si>
  <si>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</si>
  <si>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</si>
  <si>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</si>
  <si>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</si>
  <si>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</si>
  <si>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</si>
  <si>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</si>
  <si>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</si>
  <si>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</si>
  <si>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</si>
  <si>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</si>
  <si>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</si>
  <si>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</si>
  <si>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</si>
  <si>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</si>
  <si>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</si>
  <si>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</si>
  <si>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</si>
  <si>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</si>
  <si>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</si>
  <si>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</si>
  <si>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</si>
  <si>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</si>
  <si>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</si>
  <si>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</si>
  <si>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</si>
  <si>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</si>
  <si>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</si>
  <si>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</si>
  <si>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</si>
  <si>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</si>
  <si>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</si>
  <si>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</si>
  <si>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</si>
  <si>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</si>
  <si>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</si>
  <si>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</si>
  <si>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</si>
  <si>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</si>
  <si>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</si>
  <si>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</si>
  <si>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</si>
  <si>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</si>
  <si>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</si>
  <si>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</si>
  <si>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</si>
  <si>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</si>
  <si>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</si>
  <si>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</si>
  <si>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</si>
  <si>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</si>
  <si>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</si>
  <si>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</si>
  <si>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</si>
  <si>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</si>
  <si>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</si>
  <si>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</si>
  <si>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</si>
  <si>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</si>
  <si>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</si>
  <si>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</si>
  <si>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</si>
  <si>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</si>
  <si>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</si>
  <si>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</si>
  <si>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</si>
  <si>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</si>
  <si>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</si>
  <si>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</si>
  <si>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</si>
  <si>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</si>
  <si>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</si>
  <si>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</si>
  <si>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</si>
  <si>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</si>
  <si>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</si>
  <si>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</si>
  <si>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</si>
  <si>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</si>
  <si>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</si>
  <si>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</si>
  <si>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</si>
  <si>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</si>
  <si>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</si>
  <si>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</si>
  <si>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</si>
  <si>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</si>
  <si>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</si>
  <si>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</si>
  <si>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</si>
  <si>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</si>
  <si>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</si>
  <si>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</si>
  <si>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</si>
  <si>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</si>
  <si>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</si>
  <si>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</si>
  <si>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</si>
  <si>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</si>
  <si>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</si>
  <si>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</si>
  <si>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</si>
  <si>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</si>
  <si>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</si>
  <si>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</si>
  <si>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</si>
  <si>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</si>
  <si>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</si>
  <si>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</si>
  <si>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</si>
  <si>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</si>
  <si>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</si>
  <si>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</si>
  <si>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</si>
  <si>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</si>
  <si>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</si>
  <si>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</si>
  <si>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</si>
  <si>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</si>
  <si>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</si>
  <si>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</si>
  <si>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</si>
  <si>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</si>
  <si>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</si>
  <si>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</si>
  <si>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</si>
  <si>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</si>
  <si>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</si>
  <si>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</si>
  <si>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</si>
  <si>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</si>
  <si>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</si>
  <si>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</si>
  <si>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</si>
  <si>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</si>
  <si>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</si>
  <si>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</si>
  <si>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</si>
  <si>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</si>
  <si>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</si>
  <si>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</si>
  <si>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</si>
  <si>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</si>
  <si>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</si>
  <si>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</si>
  <si>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</si>
  <si>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</si>
  <si>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</si>
  <si>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</si>
  <si>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</si>
  <si>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</si>
  <si>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</si>
  <si>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</si>
  <si>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</si>
  <si>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</si>
  <si>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</si>
  <si>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</si>
  <si>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</si>
  <si>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</si>
  <si>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</si>
  <si>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</si>
  <si>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</si>
  <si>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</si>
  <si>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</si>
  <si>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</si>
  <si>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</si>
  <si>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</si>
  <si>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</si>
  <si>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</si>
  <si>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</si>
  <si>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</si>
  <si>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</si>
  <si>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</si>
  <si>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</si>
  <si>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</si>
  <si>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</si>
  <si>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</si>
  <si>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</si>
  <si>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</si>
  <si>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</si>
  <si>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</si>
  <si>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</si>
  <si>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</si>
  <si>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</si>
  <si>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</si>
  <si>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</si>
  <si>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</si>
  <si>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</si>
  <si>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</si>
  <si>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</si>
  <si>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</si>
  <si>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</si>
  <si>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</si>
  <si>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</si>
  <si>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</si>
  <si>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</si>
  <si>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</si>
  <si>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</si>
  <si>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</si>
  <si>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</si>
  <si>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</si>
  <si>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</si>
  <si>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</si>
  <si>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</si>
  <si>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</si>
  <si>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</si>
  <si>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</si>
  <si>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</si>
  <si>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</si>
  <si>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</si>
  <si>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</si>
  <si>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</si>
  <si>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</si>
  <si>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</si>
  <si>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</si>
  <si>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</si>
  <si>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</si>
  <si>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</si>
  <si>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</si>
  <si>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</si>
  <si>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</si>
  <si>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</si>
  <si>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</si>
  <si>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</si>
  <si>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</si>
  <si>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</si>
  <si>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</si>
  <si>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</si>
  <si>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</si>
  <si>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</si>
  <si>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</si>
  <si>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</si>
  <si>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</si>
  <si>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</si>
  <si>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</si>
  <si>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</si>
  <si>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</si>
  <si>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</si>
  <si>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</si>
  <si>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</si>
  <si>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</si>
  <si>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</si>
  <si>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</si>
  <si>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</si>
  <si>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</si>
  <si>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</si>
  <si>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</si>
  <si>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</si>
  <si>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</si>
  <si>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</si>
  <si>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</si>
  <si>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</si>
  <si>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</si>
  <si>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</si>
  <si>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</si>
  <si>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</si>
  <si>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</si>
  <si>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</si>
  <si>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</si>
  <si>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</si>
  <si>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</si>
  <si>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</si>
  <si>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</si>
  <si>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</si>
  <si>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</si>
  <si>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</si>
  <si>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</si>
  <si>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</si>
  <si>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</si>
  <si>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</si>
  <si>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</si>
  <si>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</si>
  <si>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</si>
  <si>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</si>
  <si>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</si>
  <si>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</si>
  <si>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</si>
  <si>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</si>
  <si>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</si>
  <si>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</si>
  <si>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</si>
  <si>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</si>
  <si>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</si>
  <si>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</si>
  <si>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</si>
  <si>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</si>
  <si>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</si>
  <si>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</si>
  <si>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</si>
  <si>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</si>
  <si>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</si>
  <si>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</si>
  <si>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</si>
  <si>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</si>
  <si>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</si>
  <si>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</si>
  <si>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</si>
  <si>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</si>
  <si>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</si>
  <si>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</si>
  <si>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</si>
  <si>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</si>
  <si>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</si>
  <si>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</si>
  <si>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</si>
  <si>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</si>
  <si>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</si>
  <si>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</si>
  <si>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</si>
  <si>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</si>
  <si>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</si>
  <si>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</si>
  <si>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</si>
  <si>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</si>
  <si>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</si>
  <si>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</si>
  <si>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</si>
  <si>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</si>
  <si>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</si>
  <si>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</si>
  <si>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</si>
  <si>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</si>
  <si>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</si>
  <si>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</si>
  <si>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</si>
  <si>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</si>
  <si>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</si>
  <si>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</si>
  <si>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</si>
  <si>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</si>
  <si>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</si>
  <si>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</si>
  <si>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</si>
  <si>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</si>
  <si>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</si>
  <si>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</si>
  <si>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</si>
  <si>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</si>
  <si>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</si>
  <si>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</si>
  <si>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</si>
  <si>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</si>
  <si>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</si>
  <si>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</si>
  <si>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</si>
  <si>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</si>
  <si>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</si>
  <si>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</si>
  <si>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</si>
  <si>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</si>
  <si>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</si>
  <si>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</si>
  <si>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</si>
  <si>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</si>
  <si>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</si>
  <si>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</si>
  <si>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</si>
  <si>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</si>
  <si>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</si>
  <si>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</si>
  <si>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</si>
  <si>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</si>
  <si>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</si>
  <si>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</si>
  <si>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</si>
  <si>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</si>
  <si>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</si>
  <si>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</si>
  <si>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</si>
  <si>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</si>
  <si>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</si>
  <si>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</si>
  <si>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</si>
  <si>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</si>
  <si>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</si>
  <si>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</si>
  <si>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</si>
  <si>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</si>
  <si>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</si>
  <si>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</si>
  <si>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</si>
  <si>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</si>
  <si>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</si>
  <si>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</si>
  <si>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</si>
  <si>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</si>
  <si>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</si>
  <si>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</si>
  <si>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</si>
  <si>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</si>
  <si>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</si>
  <si>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</si>
  <si>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</si>
  <si>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</si>
  <si>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</si>
  <si>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</si>
  <si>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</si>
  <si>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</si>
  <si>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</si>
  <si>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</si>
  <si>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</si>
  <si>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</si>
  <si>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</si>
  <si>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</si>
  <si>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</si>
  <si>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</si>
  <si>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</si>
  <si>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</si>
  <si>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</si>
  <si>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</si>
  <si>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</si>
  <si>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</si>
  <si>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</si>
  <si>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</si>
  <si>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</si>
  <si>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</si>
  <si>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</si>
  <si>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</si>
  <si>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</si>
  <si>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</si>
  <si>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</si>
  <si>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</si>
  <si>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</si>
  <si>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</si>
  <si>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</si>
  <si>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</si>
  <si>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</si>
  <si>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</si>
  <si>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</si>
  <si>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</si>
  <si>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</si>
  <si>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</si>
  <si>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</si>
  <si>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</si>
  <si>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</si>
  <si>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</si>
  <si>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</si>
  <si>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</si>
  <si>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</si>
  <si>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</si>
  <si>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</si>
  <si>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</si>
  <si>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</si>
  <si>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</si>
  <si>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</si>
  <si>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</si>
  <si>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</si>
  <si>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</si>
  <si>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</si>
  <si>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</si>
  <si>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</si>
  <si>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</si>
  <si>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</si>
  <si>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</si>
  <si>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</si>
  <si>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</si>
  <si>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</si>
  <si>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</si>
  <si>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</si>
  <si>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</si>
  <si>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</si>
  <si>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</si>
  <si>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</si>
  <si>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</si>
  <si>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</si>
  <si>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</si>
  <si>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</si>
  <si>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</si>
  <si>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</si>
  <si>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</si>
  <si>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</si>
  <si>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</si>
  <si>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</si>
  <si>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</si>
  <si>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</si>
  <si>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</si>
  <si>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</si>
  <si>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</si>
  <si>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</si>
  <si>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</si>
  <si>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</si>
  <si>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</si>
  <si>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</si>
  <si>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</si>
  <si>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</si>
  <si>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</si>
  <si>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</si>
  <si>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</si>
  <si>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</si>
  <si>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</si>
  <si>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</si>
  <si>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</si>
  <si>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</si>
  <si>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</si>
  <si>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</si>
  <si>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</si>
  <si>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</si>
  <si>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</si>
  <si>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</si>
  <si>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</si>
  <si>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</si>
  <si>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</si>
  <si>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</si>
  <si>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</si>
  <si>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</si>
  <si>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</si>
  <si>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</si>
  <si>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</si>
  <si>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</si>
  <si>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</si>
  <si>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</si>
  <si>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</si>
  <si>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</si>
  <si>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</si>
  <si>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</si>
  <si>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</si>
  <si>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</si>
  <si>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</si>
  <si>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</si>
  <si>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</si>
  <si>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</si>
  <si>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</si>
  <si>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</si>
  <si>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</si>
  <si>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</si>
  <si>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</si>
  <si>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</si>
  <si>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</si>
  <si>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</si>
  <si>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</si>
  <si>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</si>
  <si>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</si>
  <si>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</si>
  <si>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</si>
  <si>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</si>
  <si>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</si>
  <si>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</si>
  <si>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</si>
  <si>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</si>
  <si>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</si>
  <si>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</si>
  <si>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</si>
  <si>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</si>
  <si>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</si>
  <si>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</si>
  <si>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</si>
  <si>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</si>
  <si>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</si>
  <si>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</si>
  <si>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</si>
  <si>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</si>
  <si>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</si>
  <si>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</si>
  <si>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</si>
  <si>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</si>
  <si>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</si>
  <si>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</si>
  <si>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</si>
  <si>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</si>
  <si>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</si>
  <si>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</si>
  <si>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</si>
  <si>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</si>
  <si>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</si>
  <si>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</si>
  <si>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</si>
  <si>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</si>
  <si>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</si>
  <si>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</si>
  <si>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</si>
  <si>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</si>
  <si>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</si>
  <si>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</si>
  <si>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</si>
  <si>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</si>
  <si>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</si>
  <si>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</si>
  <si>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</si>
  <si>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</si>
  <si>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</si>
  <si>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</si>
  <si>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</si>
  <si>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</si>
  <si>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</si>
  <si>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</si>
  <si>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</si>
  <si>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</si>
  <si>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</si>
  <si>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</si>
  <si>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</si>
  <si>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</si>
  <si>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</si>
  <si>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</si>
  <si>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</si>
  <si>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</si>
  <si>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</si>
  <si>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</si>
  <si>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</si>
  <si>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</si>
  <si>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</si>
  <si>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</si>
  <si>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</si>
  <si>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</si>
  <si>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</si>
  <si>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</si>
  <si>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</si>
  <si>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</si>
  <si>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</si>
  <si>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</si>
  <si>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</si>
  <si>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</si>
  <si>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</si>
  <si>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</si>
  <si>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</si>
  <si>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</si>
  <si>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</si>
  <si>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</si>
  <si>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</si>
  <si>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</si>
  <si>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</si>
  <si>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</si>
  <si>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</si>
  <si>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</si>
  <si>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</si>
  <si>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</si>
  <si>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</si>
  <si>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</si>
  <si>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</si>
  <si>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</si>
  <si>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</si>
  <si>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</si>
  <si>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</si>
  <si>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</si>
  <si>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</si>
  <si>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</si>
  <si>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</si>
  <si>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</si>
  <si>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</si>
  <si>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</si>
  <si>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</si>
  <si>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</si>
  <si>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</si>
  <si>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</si>
  <si>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</si>
  <si>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</si>
  <si>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</si>
  <si>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</si>
  <si>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</si>
  <si>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</si>
  <si>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</si>
  <si>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</si>
  <si>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</si>
  <si>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</si>
  <si>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</si>
  <si>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</si>
  <si>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</si>
  <si>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</si>
  <si>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</si>
  <si>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</si>
  <si>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</si>
  <si>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</si>
  <si>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</si>
  <si>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</si>
  <si>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</si>
  <si>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</si>
  <si>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</si>
  <si>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</si>
  <si>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</si>
  <si>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</si>
  <si>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</si>
  <si>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</si>
  <si>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</si>
  <si>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</si>
  <si>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</si>
  <si>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</si>
  <si>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</si>
  <si>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</si>
  <si>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</si>
  <si>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</si>
  <si>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</si>
  <si>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</si>
  <si>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</si>
  <si>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</si>
  <si>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</si>
  <si>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</si>
  <si>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</si>
  <si>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</si>
  <si>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</si>
  <si>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</si>
  <si>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</si>
  <si>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</si>
  <si>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</si>
  <si>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</si>
  <si>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</si>
  <si>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</si>
  <si>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</si>
  <si>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</si>
  <si>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</si>
  <si>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</si>
  <si>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</si>
  <si>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</si>
  <si>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</si>
  <si>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</si>
  <si>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</si>
  <si>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</si>
  <si>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</si>
  <si>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</si>
  <si>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</si>
  <si>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</si>
  <si>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</si>
  <si>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</si>
  <si>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</si>
  <si>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</si>
  <si>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</si>
  <si>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</si>
  <si>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</si>
  <si>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</si>
  <si>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</si>
  <si>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</si>
  <si>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</si>
  <si>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</si>
  <si>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</si>
  <si>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</si>
  <si>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</si>
  <si>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</si>
  <si>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</si>
  <si>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</si>
  <si>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</si>
  <si>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</si>
  <si>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</si>
  <si>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</si>
  <si>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</si>
  <si>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</si>
  <si>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</si>
  <si>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</si>
  <si>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</si>
  <si>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</si>
  <si>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</si>
  <si>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</si>
  <si>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</si>
  <si>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</si>
  <si>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</si>
  <si>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</si>
  <si>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</si>
  <si>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</si>
  <si>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</si>
  <si>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</si>
  <si>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</si>
  <si>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</si>
  <si>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</si>
  <si>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</si>
  <si>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</si>
  <si>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</si>
  <si>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</si>
  <si>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</si>
  <si>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</si>
  <si>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</si>
  <si>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</si>
  <si>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</si>
  <si>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</si>
  <si>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</si>
  <si>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</si>
  <si>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</si>
  <si>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</si>
  <si>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</si>
  <si>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</si>
  <si>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</si>
  <si>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</si>
  <si>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</si>
  <si>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</si>
  <si>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</si>
  <si>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</si>
  <si>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</si>
  <si>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</si>
  <si>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</si>
  <si>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</si>
  <si>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</si>
  <si>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</si>
  <si>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</si>
  <si>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</si>
  <si>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</si>
  <si>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</si>
  <si>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</si>
  <si>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</si>
  <si>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</si>
  <si>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</si>
  <si>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</si>
  <si>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</si>
  <si>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</si>
  <si>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</si>
  <si>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</si>
  <si>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</si>
  <si>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</si>
  <si>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</si>
  <si>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</si>
  <si>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</si>
  <si>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</si>
  <si>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</si>
  <si>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</si>
  <si>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</si>
  <si>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</si>
  <si>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</si>
  <si>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</si>
  <si>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</si>
  <si>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</si>
  <si>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</si>
  <si>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</si>
  <si>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</si>
  <si>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</si>
  <si>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</si>
  <si>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</si>
  <si>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</si>
  <si>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</si>
  <si>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</si>
  <si>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</si>
  <si>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</si>
  <si>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</si>
  <si>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</si>
  <si>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</si>
  <si>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</si>
  <si>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</si>
  <si>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</si>
  <si>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</si>
  <si>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</si>
  <si>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</si>
  <si>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</si>
  <si>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</si>
  <si>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</si>
  <si>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</si>
  <si>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</si>
  <si>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</si>
  <si>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</si>
  <si>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</si>
  <si>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</si>
  <si>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</si>
  <si>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</si>
  <si>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</si>
  <si>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</si>
  <si>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</si>
  <si>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</si>
  <si>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</si>
  <si>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</si>
  <si>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</si>
  <si>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</si>
  <si>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</si>
  <si>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</si>
  <si>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</si>
  <si>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</si>
  <si>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</si>
  <si>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</si>
  <si>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</si>
  <si>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</si>
  <si>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</si>
  <si>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</si>
  <si>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</si>
  <si>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</si>
  <si>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</si>
  <si>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</si>
  <si>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</si>
  <si>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</si>
  <si>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</si>
  <si>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</si>
  <si>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</si>
  <si>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</si>
  <si>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</si>
  <si>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</si>
  <si>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</si>
  <si>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</si>
  <si>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</si>
  <si>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</si>
  <si>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</si>
  <si>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</si>
  <si>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</si>
  <si>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</si>
  <si>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</si>
  <si>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</si>
  <si>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</si>
  <si>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</si>
  <si>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</si>
  <si>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</si>
  <si>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</si>
  <si>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</si>
  <si>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</si>
  <si>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</si>
  <si>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</si>
  <si>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</si>
  <si>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</si>
  <si>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</si>
  <si>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</si>
  <si>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</si>
  <si>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</si>
  <si>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</si>
  <si>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</si>
  <si>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</si>
  <si>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</si>
  <si>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</si>
  <si>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</si>
  <si>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</si>
  <si>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</si>
  <si>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</si>
  <si>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</si>
  <si>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</si>
  <si>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</si>
  <si>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</si>
  <si>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</si>
  <si>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</si>
  <si>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</si>
  <si>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</si>
  <si>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</si>
  <si>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</si>
  <si>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</si>
  <si>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</si>
  <si>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</si>
  <si>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</si>
  <si>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</si>
  <si>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</si>
  <si>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</si>
  <si>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</si>
  <si>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</si>
  <si>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</si>
  <si>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</si>
  <si>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</si>
  <si>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</si>
  <si>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</si>
  <si>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</si>
  <si>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</si>
  <si>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</si>
  <si>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</si>
  <si>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</si>
  <si>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</si>
  <si>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</si>
  <si>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</si>
  <si>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</si>
  <si>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</si>
  <si>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</si>
  <si>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</si>
  <si>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</si>
  <si>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</si>
  <si>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</si>
  <si>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</si>
  <si>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</si>
  <si>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</si>
  <si>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</si>
  <si>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</si>
  <si>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</si>
  <si>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</si>
  <si>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</si>
  <si>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</si>
  <si>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</si>
  <si>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</si>
  <si>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</si>
  <si>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</si>
  <si>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</si>
  <si>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</si>
  <si>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</si>
  <si>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</si>
  <si>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</si>
  <si>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</si>
  <si>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</si>
  <si>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</si>
  <si>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</si>
  <si>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</si>
  <si>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</si>
  <si>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</si>
  <si>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</si>
  <si>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</si>
  <si>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</si>
  <si>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</si>
  <si>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</si>
  <si>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</si>
  <si>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</si>
  <si>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</si>
  <si>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</si>
  <si>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</si>
  <si>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</si>
  <si>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</si>
  <si>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</si>
  <si>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</si>
  <si>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</si>
  <si>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</si>
  <si>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</si>
  <si>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</si>
  <si>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</si>
  <si>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</si>
  <si>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</si>
  <si>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</si>
  <si>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</si>
  <si>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</si>
  <si>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</si>
  <si>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</si>
  <si>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</si>
  <si>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</si>
  <si>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</si>
  <si>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</si>
  <si>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</si>
  <si>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</si>
  <si>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</si>
  <si>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</si>
  <si>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</si>
  <si>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</si>
  <si>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</si>
  <si>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</si>
  <si>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</si>
  <si>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</si>
  <si>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</si>
  <si>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</si>
  <si>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</si>
  <si>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</si>
  <si>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</si>
  <si>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</si>
  <si>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</si>
  <si>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</si>
  <si>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</si>
  <si>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</si>
  <si>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</si>
  <si>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</si>
  <si>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</si>
  <si>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</si>
  <si>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</si>
  <si>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</si>
  <si>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</si>
  <si>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</si>
  <si>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</si>
  <si>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</si>
  <si>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</si>
  <si>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</si>
  <si>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</si>
  <si>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</si>
  <si>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</si>
  <si>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</si>
  <si>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</si>
  <si>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</si>
  <si>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</si>
  <si>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</si>
  <si>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</si>
  <si>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</si>
  <si>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</si>
  <si>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</si>
  <si>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</si>
  <si>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</si>
  <si>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</si>
  <si>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</si>
  <si>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</si>
  <si>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</si>
  <si>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</si>
  <si>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</si>
  <si>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</si>
  <si>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</si>
  <si>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</si>
  <si>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</si>
  <si>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</si>
  <si>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</si>
  <si>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</si>
  <si>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</si>
  <si>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</si>
  <si>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</si>
  <si>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</si>
  <si>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</si>
  <si>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</si>
  <si>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</si>
  <si>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</si>
  <si>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</si>
  <si>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</si>
  <si>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</si>
  <si>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</si>
  <si>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</si>
  <si>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</si>
  <si>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</si>
  <si>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</si>
  <si>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</si>
  <si>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</si>
  <si>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</si>
  <si>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</si>
  <si>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</si>
  <si>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</si>
  <si>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</si>
  <si>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</si>
  <si>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</si>
  <si>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</si>
  <si>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</si>
  <si>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</si>
  <si>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</si>
  <si>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</si>
  <si>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</si>
  <si>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</si>
  <si>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</si>
  <si>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</si>
  <si>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</si>
  <si>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</si>
  <si>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</si>
  <si>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</si>
  <si>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</si>
  <si>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</si>
  <si>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</si>
  <si>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</si>
  <si>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</si>
  <si>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</si>
  <si>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</si>
  <si>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</si>
  <si>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</si>
  <si>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</si>
  <si>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</si>
  <si>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</si>
  <si>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</si>
  <si>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</si>
  <si>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</si>
  <si>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</si>
  <si>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</si>
  <si>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</si>
  <si>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</si>
  <si>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</si>
  <si>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</si>
  <si>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</si>
  <si>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</si>
  <si>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</si>
  <si>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</si>
  <si>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</si>
  <si>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</si>
  <si>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</si>
  <si>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</si>
  <si>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</si>
  <si>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</si>
  <si>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</si>
  <si>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</si>
  <si>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</si>
  <si>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</si>
  <si>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</si>
  <si>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</si>
  <si>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</si>
  <si>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</si>
  <si>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</si>
  <si>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</si>
  <si>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</si>
  <si>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</si>
  <si>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</si>
  <si>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</si>
  <si>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</si>
  <si>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</si>
  <si>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</si>
  <si>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</si>
  <si>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</si>
  <si>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</si>
  <si>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</si>
  <si>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</si>
  <si>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</si>
  <si>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</si>
  <si>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</si>
  <si>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</si>
  <si>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</si>
  <si>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</si>
  <si>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</si>
  <si>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</si>
  <si>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</si>
  <si>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</si>
  <si>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</si>
  <si>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</si>
  <si>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</si>
  <si>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</si>
  <si>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</si>
  <si>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</si>
  <si>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</si>
  <si>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</si>
  <si>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</si>
  <si>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</si>
  <si>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</si>
  <si>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</si>
  <si>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</si>
  <si>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</si>
  <si>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</si>
  <si>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</si>
  <si>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</si>
  <si>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</si>
  <si>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</si>
  <si>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</si>
  <si>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</si>
  <si>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</si>
  <si>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</si>
  <si>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</si>
  <si>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</si>
  <si>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</si>
  <si>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</si>
  <si>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</si>
  <si>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</si>
  <si>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</si>
  <si>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</si>
  <si>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</si>
  <si>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</si>
  <si>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</si>
  <si>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</si>
  <si>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</si>
  <si>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</si>
  <si>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</si>
  <si>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</si>
  <si>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</si>
  <si>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</si>
  <si>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</si>
  <si>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</si>
  <si>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</si>
  <si>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</si>
  <si>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</si>
  <si>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</si>
  <si>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</si>
  <si>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</si>
  <si>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</si>
  <si>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</si>
  <si>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</si>
  <si>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</si>
  <si>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</si>
  <si>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</si>
  <si>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</si>
  <si>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</si>
  <si>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</si>
  <si>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</si>
  <si>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</si>
  <si>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</si>
  <si>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</si>
  <si>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</si>
  <si>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</si>
  <si>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</si>
  <si>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</si>
  <si>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</si>
  <si>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</si>
  <si>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</si>
  <si>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</si>
  <si>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</si>
  <si>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</si>
  <si>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</si>
  <si>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</si>
  <si>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</si>
  <si>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</si>
  <si>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</si>
  <si>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</si>
  <si>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</si>
  <si>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</si>
  <si>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</si>
  <si>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</si>
  <si>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</si>
  <si>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</si>
  <si>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</si>
  <si>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</si>
  <si>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</si>
  <si>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</si>
  <si>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</si>
  <si>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</si>
  <si>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</si>
  <si>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</si>
  <si>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</si>
  <si>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</si>
  <si>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</si>
  <si>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</si>
  <si>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</si>
  <si>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</si>
  <si>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</si>
  <si>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</si>
  <si>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</si>
  <si>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</si>
  <si>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</si>
  <si>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</si>
  <si>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</si>
  <si>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</si>
  <si>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</si>
  <si>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</si>
  <si>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</si>
  <si>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</si>
  <si>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</si>
  <si>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</si>
  <si>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</si>
  <si>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</si>
  <si>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</si>
  <si>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</si>
  <si>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</si>
  <si>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</si>
  <si>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</si>
  <si>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</si>
  <si>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</si>
  <si>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</si>
  <si>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</si>
  <si>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</si>
  <si>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</si>
  <si>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</si>
  <si>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</si>
  <si>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</si>
  <si>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</si>
  <si>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</si>
  <si>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</si>
  <si>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</si>
  <si>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</si>
  <si>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</si>
  <si>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</si>
  <si>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</si>
  <si>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</si>
  <si>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</si>
  <si>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</si>
  <si>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</si>
  <si>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</si>
  <si>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</si>
  <si>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</si>
  <si>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</si>
  <si>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</si>
  <si>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</si>
  <si>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</si>
  <si>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</si>
  <si>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</si>
  <si>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</si>
  <si>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</si>
  <si>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</si>
  <si>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</si>
  <si>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</si>
  <si>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</si>
  <si>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</si>
  <si>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</si>
  <si>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</si>
  <si>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</si>
  <si>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</si>
  <si>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</si>
  <si>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</si>
  <si>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</si>
  <si>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</si>
  <si>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</si>
  <si>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</si>
  <si>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</si>
  <si>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</si>
  <si>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</si>
  <si>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</si>
  <si>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</si>
  <si>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</si>
  <si>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</si>
  <si>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</si>
  <si>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</si>
  <si>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</si>
  <si>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</si>
  <si>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</si>
  <si>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</si>
  <si>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</si>
  <si>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</si>
  <si>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</si>
  <si>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</si>
  <si>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</si>
  <si>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</si>
  <si>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</si>
  <si>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</si>
  <si>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</si>
  <si>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</si>
  <si>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</si>
  <si>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</si>
  <si>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</si>
  <si>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</si>
  <si>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</si>
  <si>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</si>
  <si>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</si>
  <si>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</si>
  <si>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</si>
  <si>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</si>
  <si>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</si>
  <si>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</si>
  <si>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</si>
  <si>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</si>
  <si>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</si>
  <si>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</si>
  <si>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</si>
  <si>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</si>
  <si>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</si>
  <si>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</si>
  <si>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</si>
  <si>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</si>
  <si>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</si>
  <si>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</si>
  <si>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</si>
  <si>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</si>
  <si>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</si>
  <si>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</si>
  <si>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</si>
  <si>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</si>
  <si>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</si>
  <si>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</si>
  <si>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</si>
  <si>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</si>
  <si>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</si>
  <si>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</si>
  <si>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</si>
  <si>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</si>
  <si>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</si>
  <si>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</si>
  <si>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</si>
  <si>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</si>
  <si>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</si>
  <si>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</si>
  <si>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</si>
  <si>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</si>
  <si>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</si>
  <si>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</si>
  <si>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</si>
  <si>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</si>
  <si>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</si>
  <si>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</si>
  <si>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</si>
  <si>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</si>
  <si>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</si>
  <si>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</si>
  <si>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</si>
  <si>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</si>
  <si>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</si>
  <si>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</si>
  <si>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</si>
  <si>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</si>
  <si>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</si>
  <si>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</si>
  <si>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</si>
  <si>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</si>
  <si>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</si>
  <si>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</si>
  <si>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</si>
  <si>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</si>
  <si>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</si>
  <si>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</si>
  <si>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</si>
  <si>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</si>
  <si>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</si>
  <si>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</si>
  <si>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</si>
  <si>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</si>
  <si>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</si>
  <si>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</si>
  <si>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</si>
  <si>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</si>
  <si>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</si>
  <si>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</si>
  <si>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</si>
  <si>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</si>
  <si>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</si>
  <si>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</si>
  <si>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</si>
  <si>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</si>
  <si>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</si>
  <si>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</si>
  <si>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</si>
  <si>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</si>
  <si>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</si>
  <si>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</si>
  <si>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</si>
  <si>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</si>
  <si>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</si>
  <si>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</si>
  <si>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</si>
  <si>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</si>
  <si>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</si>
  <si>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</si>
  <si>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</si>
  <si>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</si>
  <si>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</si>
  <si>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</si>
  <si>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</si>
  <si>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</si>
  <si>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</si>
  <si>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</si>
  <si>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</si>
  <si>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</si>
  <si>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</si>
  <si>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</si>
  <si>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</si>
  <si>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</si>
  <si>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</si>
  <si>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</si>
  <si>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</si>
  <si>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</si>
  <si>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</si>
  <si>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</si>
  <si>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</si>
  <si>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</si>
  <si>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</si>
  <si>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</si>
  <si>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</si>
  <si>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</si>
  <si>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</si>
  <si>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</si>
  <si>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</si>
  <si>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</si>
  <si>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</si>
  <si>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</si>
  <si>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</si>
  <si>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</si>
  <si>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</si>
  <si>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</si>
  <si>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</si>
  <si>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</si>
  <si>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</si>
  <si>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</si>
  <si>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</si>
  <si>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</si>
  <si>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</si>
  <si>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</si>
  <si>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</si>
  <si>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</si>
  <si>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</si>
  <si>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</si>
  <si>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</si>
  <si>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</si>
  <si>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</si>
  <si>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</si>
  <si>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</si>
  <si>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</si>
  <si>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</si>
  <si>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</si>
  <si>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</si>
  <si>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</si>
  <si>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</si>
  <si>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</si>
  <si>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</si>
  <si>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</si>
  <si>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</si>
  <si>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</si>
  <si>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</si>
  <si>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</si>
  <si>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</si>
  <si>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</si>
  <si>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</si>
  <si>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</si>
  <si>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</si>
  <si>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</si>
  <si>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</si>
  <si>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</si>
  <si>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</si>
  <si>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</si>
  <si>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</si>
  <si>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</si>
  <si>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</si>
  <si>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</si>
  <si>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</si>
  <si>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</si>
  <si>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</si>
  <si>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</si>
  <si>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</si>
  <si>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</si>
  <si>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</si>
  <si>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</si>
  <si>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</si>
  <si>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</si>
  <si>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</si>
  <si>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</si>
  <si>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</si>
  <si>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</si>
  <si>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</si>
  <si>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</si>
  <si>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</si>
  <si>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</si>
  <si>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</si>
  <si>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</si>
  <si>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</si>
  <si>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</si>
  <si>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</si>
  <si>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</si>
  <si>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</si>
  <si>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</si>
  <si>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</si>
  <si>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</si>
  <si>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</si>
  <si>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</si>
  <si>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</si>
  <si>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</si>
  <si>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</si>
  <si>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</si>
  <si>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</si>
  <si>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</si>
  <si>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</si>
  <si>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</si>
  <si>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</si>
  <si>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</si>
  <si>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</si>
  <si>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</si>
  <si>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</si>
  <si>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</si>
  <si>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</si>
  <si>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</si>
  <si>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</si>
  <si>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</si>
  <si>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</si>
  <si>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</si>
  <si>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</si>
  <si>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</si>
  <si>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</si>
  <si>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</si>
  <si>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</si>
  <si>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</si>
  <si>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</si>
  <si>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</si>
  <si>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</si>
  <si>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</si>
  <si>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</si>
  <si>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</si>
  <si>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</si>
  <si>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</si>
  <si>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</si>
  <si>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</si>
  <si>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</si>
  <si>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</si>
  <si>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</si>
  <si>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</si>
  <si>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</si>
  <si>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</si>
  <si>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</si>
  <si>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</si>
  <si>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</si>
  <si>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</si>
  <si>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</si>
  <si>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</si>
  <si>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</si>
  <si>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</si>
  <si>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</si>
  <si>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</si>
  <si>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</si>
  <si>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</si>
  <si>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</si>
  <si>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</si>
  <si>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</si>
  <si>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</si>
  <si>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</si>
  <si>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</si>
  <si>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</si>
  <si>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</si>
  <si>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</si>
  <si>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</si>
  <si>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</si>
  <si>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</si>
  <si>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</si>
  <si>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</si>
  <si>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</si>
  <si>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</si>
  <si>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</si>
  <si>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</si>
  <si>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</si>
  <si>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</si>
  <si>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</si>
  <si>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</si>
  <si>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</si>
  <si>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</si>
  <si>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</si>
  <si>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</si>
  <si>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</si>
  <si>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</si>
  <si>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</si>
  <si>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</si>
  <si>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</si>
  <si>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</si>
  <si>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</si>
  <si>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</si>
  <si>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</si>
  <si>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</si>
  <si>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</si>
  <si>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</si>
  <si>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</si>
  <si>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</si>
  <si>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</si>
  <si>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</si>
  <si>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</si>
  <si>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</si>
  <si>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</si>
  <si>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</si>
  <si>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</si>
  <si>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</si>
  <si>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</si>
  <si>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</si>
  <si>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</si>
  <si>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</si>
  <si>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</si>
  <si>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</si>
  <si>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</si>
  <si>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</si>
  <si>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</si>
  <si>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</si>
  <si>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</si>
  <si>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</si>
  <si>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</si>
  <si>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</si>
  <si>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</si>
  <si>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</si>
  <si>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</si>
  <si>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</si>
  <si>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</si>
  <si>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</si>
  <si>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</si>
  <si>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</si>
  <si>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</si>
  <si>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</si>
  <si>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</si>
  <si>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</si>
  <si>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</si>
  <si>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</si>
  <si>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</si>
  <si>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</si>
  <si>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</si>
  <si>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</si>
  <si>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</si>
  <si>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</si>
  <si>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</si>
  <si>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</si>
  <si>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</si>
  <si>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</si>
  <si>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</si>
  <si>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</si>
  <si>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</si>
  <si>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</si>
  <si>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</si>
  <si>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</si>
  <si>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</si>
  <si>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</si>
  <si>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</si>
  <si>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</si>
  <si>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</si>
  <si>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</si>
  <si>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</si>
  <si>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</si>
  <si>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</si>
  <si>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</si>
  <si>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</si>
  <si>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</si>
  <si>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</si>
  <si>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</si>
  <si>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</si>
  <si>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</si>
  <si>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</si>
  <si>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</si>
  <si>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</si>
  <si>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</si>
  <si>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</si>
  <si>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</si>
  <si>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</si>
  <si>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</si>
  <si>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</si>
  <si>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</si>
  <si>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</si>
  <si>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</si>
  <si>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</si>
  <si>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</si>
  <si>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</si>
  <si>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</si>
  <si>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</si>
  <si>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</si>
  <si>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</si>
  <si>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</si>
  <si>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</si>
  <si>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</si>
  <si>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</si>
  <si>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</si>
  <si>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</si>
  <si>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</si>
  <si>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</si>
  <si>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</si>
  <si>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</si>
  <si>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</si>
  <si>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</si>
  <si>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</si>
  <si>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</si>
  <si>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</si>
  <si>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</si>
  <si>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</si>
  <si>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</si>
  <si>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</si>
  <si>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</si>
  <si>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</si>
  <si>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</si>
  <si>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</si>
  <si>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</si>
  <si>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</si>
  <si>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</si>
  <si>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</si>
  <si>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</si>
  <si>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</si>
  <si>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</si>
  <si>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</si>
  <si>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</si>
  <si>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</si>
  <si>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</si>
  <si>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</si>
  <si>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</si>
  <si>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</si>
  <si>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</si>
  <si>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</si>
  <si>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</si>
  <si>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</si>
  <si>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</si>
  <si>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</si>
  <si>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</si>
  <si>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</si>
  <si>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</si>
  <si>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</si>
  <si>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</si>
  <si>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</si>
  <si>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</si>
  <si>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</si>
  <si>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</si>
  <si>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</si>
  <si>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</si>
  <si>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</si>
  <si>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</si>
  <si>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</si>
  <si>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</si>
  <si>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</si>
  <si>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</si>
  <si>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</si>
  <si>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</si>
  <si>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</si>
  <si>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</si>
  <si>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</si>
  <si>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</si>
  <si>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</si>
  <si>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</si>
  <si>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</si>
  <si>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</si>
  <si>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</si>
  <si>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</si>
  <si>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</si>
  <si>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</si>
  <si>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</si>
  <si>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</si>
  <si>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</si>
  <si>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</si>
  <si>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</si>
  <si>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</si>
  <si>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</si>
  <si>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</si>
  <si>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</si>
  <si>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</si>
  <si>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</si>
  <si>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</si>
  <si>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</si>
  <si>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</si>
  <si>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</si>
  <si>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</si>
  <si>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</si>
  <si>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</si>
  <si>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</si>
  <si>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</si>
  <si>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</si>
  <si>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</si>
  <si>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</si>
  <si>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</si>
  <si>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</si>
  <si>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</si>
  <si>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</si>
  <si>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</si>
  <si>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</si>
  <si>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</si>
  <si>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</si>
  <si>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</si>
  <si>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</si>
  <si>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</si>
  <si>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</si>
  <si>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</si>
  <si>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</si>
  <si>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</si>
  <si>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</si>
  <si>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</si>
  <si>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</si>
  <si>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</si>
  <si>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</si>
  <si>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</si>
  <si>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</si>
  <si>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</si>
  <si>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</si>
  <si>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</si>
  <si>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</si>
  <si>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</si>
  <si>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</si>
  <si>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</si>
  <si>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</si>
  <si>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</si>
  <si>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</si>
  <si>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</si>
  <si>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</si>
  <si>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</si>
  <si>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</si>
  <si>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</si>
  <si>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</si>
  <si>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</si>
  <si>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</si>
  <si>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</si>
  <si>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</si>
  <si>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</si>
  <si>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</si>
  <si>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</si>
  <si>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</si>
  <si>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</si>
  <si>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</si>
  <si>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</si>
  <si>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</si>
  <si>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</si>
  <si>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</si>
  <si>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</si>
  <si>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</si>
  <si>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</si>
  <si>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</si>
  <si>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</si>
  <si>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</si>
  <si>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</si>
  <si>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</si>
  <si>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</si>
  <si>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</si>
  <si>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</si>
  <si>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</si>
  <si>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</si>
  <si>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</si>
  <si>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</si>
  <si>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</si>
  <si>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</si>
  <si>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</si>
  <si>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</si>
  <si>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</si>
  <si>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</si>
  <si>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</si>
  <si>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</si>
  <si>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</si>
  <si>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</si>
  <si>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</si>
  <si>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</si>
  <si>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</si>
  <si>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</si>
  <si>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</si>
  <si>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</si>
  <si>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</si>
  <si>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</si>
  <si>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</si>
  <si>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</si>
  <si>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</si>
  <si>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</si>
  <si>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</si>
  <si>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</si>
  <si>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</si>
  <si>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</si>
  <si>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</si>
  <si>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</si>
  <si>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</si>
  <si>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</si>
  <si>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</si>
  <si>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</si>
  <si>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</si>
  <si>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</si>
  <si>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</si>
  <si>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</si>
  <si>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</si>
  <si>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</si>
  <si>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</si>
  <si>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</si>
  <si>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</si>
  <si>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</si>
  <si>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</si>
  <si>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</si>
  <si>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</si>
  <si>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</si>
  <si>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</si>
  <si>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</si>
  <si>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</si>
  <si>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</si>
  <si>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</si>
  <si>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</si>
  <si>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</si>
  <si>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</si>
  <si>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</si>
  <si>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</si>
  <si>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</si>
  <si>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</si>
  <si>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</si>
  <si>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</si>
  <si>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</si>
  <si>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</si>
  <si>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</si>
  <si>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</si>
  <si>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</si>
  <si>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</si>
  <si>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</si>
  <si>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</si>
  <si>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</si>
  <si>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</si>
  <si>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</si>
  <si>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</si>
  <si>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</si>
  <si>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</si>
  <si>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</si>
  <si>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</si>
  <si>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</si>
  <si>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</si>
  <si>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</si>
  <si>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</si>
  <si>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</si>
  <si>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</si>
  <si>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</si>
  <si>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</si>
  <si>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</si>
  <si>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</si>
  <si>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</si>
  <si>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</si>
  <si>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</si>
  <si>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</si>
  <si>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</si>
  <si>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</si>
  <si>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</si>
  <si>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</si>
  <si>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</si>
  <si>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</si>
  <si>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</si>
  <si>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</si>
  <si>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</si>
  <si>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</si>
  <si>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</si>
  <si>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</si>
  <si>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</si>
  <si>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</si>
  <si>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</si>
  <si>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</si>
  <si>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</si>
  <si>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</si>
  <si>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</si>
  <si>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</si>
  <si>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</si>
  <si>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</si>
  <si>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</si>
  <si>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</si>
  <si>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</si>
  <si>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</si>
  <si>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</si>
  <si>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</si>
  <si>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</si>
  <si>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</si>
  <si>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</si>
  <si>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</si>
  <si>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</si>
  <si>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</si>
  <si>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</si>
  <si>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</si>
  <si>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</si>
  <si>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</si>
  <si>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</si>
  <si>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</si>
  <si>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</si>
  <si>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</si>
  <si>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</si>
  <si>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</si>
  <si>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</si>
  <si>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</si>
  <si>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</si>
  <si>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</si>
  <si>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</si>
  <si>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</si>
  <si>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</si>
  <si>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</si>
  <si>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</si>
  <si>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</si>
  <si>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</si>
  <si>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</si>
  <si>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</si>
  <si>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</si>
  <si>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</si>
  <si>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</si>
  <si>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</si>
  <si>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</si>
  <si>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</si>
  <si>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</si>
  <si>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</si>
  <si>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</si>
  <si>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</si>
  <si>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</si>
  <si>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</si>
  <si>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</si>
  <si>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</si>
  <si>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</si>
  <si>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</si>
  <si>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</si>
  <si>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</si>
  <si>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</si>
  <si>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</si>
  <si>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</si>
  <si>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</si>
  <si>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</si>
  <si>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</si>
  <si>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</si>
  <si>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</si>
  <si>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</si>
  <si>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</si>
  <si>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</si>
  <si>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</si>
  <si>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</si>
  <si>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</si>
  <si>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</si>
  <si>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</si>
  <si>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</si>
  <si>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</si>
  <si>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</si>
  <si>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</si>
  <si>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</si>
  <si>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</si>
  <si>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</si>
  <si>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</si>
  <si>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</si>
  <si>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</si>
  <si>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</si>
  <si>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</si>
  <si>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</si>
  <si>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</si>
  <si>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</si>
  <si>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</si>
  <si>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</si>
  <si>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</si>
  <si>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</si>
  <si>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</si>
  <si>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</si>
  <si>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</si>
  <si>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</si>
  <si>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</si>
  <si>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</si>
  <si>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</si>
  <si>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</si>
  <si>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</si>
  <si>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</si>
  <si>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</si>
  <si>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</si>
  <si>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</si>
  <si>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</si>
  <si>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</si>
  <si>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</si>
  <si>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</si>
  <si>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</si>
  <si>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</si>
  <si>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</si>
  <si>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</si>
  <si>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</si>
  <si>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</si>
  <si>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</si>
  <si>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</si>
  <si>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</si>
  <si>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</si>
  <si>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</si>
  <si>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</si>
  <si>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</si>
  <si>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</si>
  <si>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</si>
  <si>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</si>
  <si>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</si>
  <si>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</si>
  <si>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</si>
  <si>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</si>
  <si>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</si>
  <si>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</si>
  <si>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</si>
  <si>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</si>
  <si>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</si>
  <si>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</si>
  <si>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</si>
  <si>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</si>
  <si>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</si>
  <si>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</si>
  <si>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</si>
  <si>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</si>
  <si>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</si>
  <si>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</si>
  <si>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</si>
  <si>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</si>
  <si>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</si>
  <si>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</si>
  <si>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</si>
  <si>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</si>
  <si>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</si>
  <si>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</si>
  <si>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</si>
  <si>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</si>
  <si>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</si>
  <si>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</si>
  <si>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</si>
  <si>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</si>
  <si>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</si>
  <si>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</si>
  <si>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</si>
  <si>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</si>
  <si>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</si>
  <si>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</si>
  <si>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</si>
  <si>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</si>
  <si>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</si>
  <si>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</si>
  <si>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</si>
  <si>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</si>
  <si>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</si>
  <si>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</si>
  <si>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</si>
  <si>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</si>
  <si>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</si>
  <si>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</si>
  <si>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</si>
  <si>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</si>
  <si>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</si>
  <si>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</si>
  <si>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</si>
  <si>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</si>
  <si>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</si>
  <si>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</si>
  <si>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</si>
  <si>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</si>
  <si>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</si>
  <si>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</si>
  <si>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</si>
  <si>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</si>
  <si>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</si>
  <si>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</si>
  <si>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</si>
  <si>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</si>
  <si>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</si>
  <si>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</si>
  <si>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</si>
  <si>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</si>
  <si>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</si>
  <si>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</si>
  <si>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</si>
  <si>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</si>
  <si>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</si>
  <si>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</si>
  <si>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</si>
  <si>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</si>
  <si>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</si>
  <si>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</si>
  <si>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</si>
  <si>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</si>
  <si>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</si>
  <si>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</si>
  <si>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</si>
  <si>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</si>
  <si>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</si>
  <si>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</si>
  <si>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</si>
  <si>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</si>
  <si>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</si>
  <si>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</si>
  <si>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</si>
  <si>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</si>
  <si>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</si>
  <si>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</si>
  <si>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</si>
  <si>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</si>
  <si>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</si>
  <si>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</si>
  <si>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</si>
  <si>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</si>
  <si>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</si>
  <si>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</si>
  <si>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</si>
  <si>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</si>
  <si>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</si>
  <si>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</si>
  <si>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</si>
  <si>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</si>
  <si>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</si>
  <si>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</si>
  <si>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</si>
  <si>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</si>
  <si>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</si>
  <si>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</si>
  <si>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</si>
  <si>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</si>
  <si>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</si>
  <si>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</si>
  <si>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</si>
  <si>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</si>
  <si>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</si>
  <si>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</si>
  <si>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</si>
  <si>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</si>
  <si>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</si>
  <si>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</si>
  <si>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</si>
  <si>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</si>
  <si>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</si>
  <si>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</si>
  <si>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</si>
  <si>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</si>
  <si>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</si>
  <si>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</si>
  <si>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</si>
  <si>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</si>
  <si>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</si>
  <si>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</si>
  <si>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</si>
  <si>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</si>
  <si>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</si>
  <si>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</si>
  <si>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</si>
  <si>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</si>
  <si>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</si>
  <si>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</si>
  <si>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</si>
  <si>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</si>
  <si>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</si>
  <si>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</si>
  <si>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</si>
  <si>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</si>
  <si>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</si>
  <si>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</si>
  <si>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</si>
  <si>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</si>
  <si>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</si>
  <si>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</si>
  <si>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</si>
  <si>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</si>
  <si>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</si>
  <si>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</si>
  <si>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</si>
  <si>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</si>
  <si>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</si>
  <si>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</si>
  <si>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</si>
  <si>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</si>
  <si>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</si>
  <si>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</si>
  <si>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</si>
  <si>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</si>
  <si>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</si>
  <si>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</si>
  <si>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</si>
  <si>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</si>
  <si>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</si>
  <si>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</si>
  <si>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</si>
  <si>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</si>
  <si>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</si>
  <si>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</si>
  <si>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</si>
  <si>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</si>
  <si>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</si>
  <si>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</si>
  <si>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</si>
  <si>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</si>
  <si>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</si>
  <si>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</si>
  <si>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</si>
  <si>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</si>
  <si>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</si>
  <si>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</si>
  <si>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</si>
  <si>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</si>
  <si>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</si>
  <si>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</si>
  <si>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</si>
  <si>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</si>
  <si>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</si>
  <si>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</si>
  <si>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</si>
  <si>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</si>
  <si>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</si>
  <si>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</si>
  <si>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</si>
  <si>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</si>
  <si>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</si>
  <si>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</si>
  <si>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</si>
  <si>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</si>
  <si>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</si>
  <si>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</si>
  <si>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</si>
  <si>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</si>
  <si>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</si>
  <si>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</si>
  <si>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</si>
  <si>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</si>
  <si>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</si>
  <si>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</si>
  <si>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</si>
  <si>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</si>
  <si>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</si>
  <si>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</si>
  <si>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</si>
  <si>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</si>
  <si>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</si>
  <si>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</si>
  <si>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</si>
  <si>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</si>
  <si>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</si>
  <si>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</si>
  <si>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</si>
  <si>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</si>
  <si>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</si>
  <si>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</si>
  <si>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</si>
  <si>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</si>
  <si>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</si>
  <si>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</si>
  <si>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</si>
  <si>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</si>
  <si>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</si>
  <si>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</si>
  <si>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</si>
  <si>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</si>
  <si>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</si>
  <si>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</si>
  <si>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</si>
  <si>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</si>
  <si>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</si>
  <si>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</si>
  <si>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</si>
  <si>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</si>
  <si>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</si>
  <si>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</si>
  <si>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</si>
  <si>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</si>
  <si>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</si>
  <si>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</si>
  <si>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</si>
  <si>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</si>
  <si>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</si>
  <si>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</si>
  <si>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</si>
  <si>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</si>
  <si>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</si>
  <si>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</si>
  <si>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</si>
  <si>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</si>
  <si>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</si>
  <si>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</si>
  <si>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</si>
  <si>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</si>
  <si>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</si>
  <si>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</si>
  <si>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</si>
  <si>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</si>
  <si>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</si>
  <si>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</si>
  <si>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</si>
  <si>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</si>
  <si>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</si>
  <si>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</si>
  <si>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</si>
  <si>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</si>
  <si>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</si>
  <si>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</si>
  <si>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</si>
  <si>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</si>
  <si>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</si>
  <si>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</si>
  <si>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</si>
  <si>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</si>
  <si>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</si>
  <si>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</si>
  <si>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</si>
  <si>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</si>
  <si>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</si>
  <si>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</si>
  <si>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</si>
  <si>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</si>
  <si>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</si>
  <si>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</si>
  <si>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</si>
  <si>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</si>
  <si>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</si>
  <si>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</si>
  <si>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</si>
  <si>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</si>
  <si>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</si>
  <si>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</si>
  <si>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</si>
  <si>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</si>
  <si>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</si>
  <si>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</si>
  <si>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</si>
  <si>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</si>
  <si>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</si>
  <si>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</si>
  <si>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</si>
  <si>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</si>
  <si>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</si>
  <si>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</si>
  <si>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</si>
  <si>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</si>
  <si>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</si>
  <si>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</si>
  <si>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</si>
  <si>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</si>
  <si>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</si>
  <si>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</si>
  <si>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</si>
  <si>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</si>
  <si>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</si>
  <si>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</si>
  <si>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</si>
  <si>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</si>
  <si>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</si>
  <si>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</si>
  <si>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</si>
  <si>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</si>
  <si>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</si>
  <si>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</si>
  <si>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</si>
  <si>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</si>
  <si>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</si>
  <si>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</si>
  <si>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</si>
  <si>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</si>
  <si>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</si>
  <si>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</si>
  <si>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</si>
  <si>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</si>
  <si>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</si>
  <si>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</si>
  <si>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</si>
  <si>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</si>
  <si>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</si>
  <si>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</si>
  <si>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</si>
  <si>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</si>
  <si>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</si>
  <si>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</si>
  <si>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</si>
  <si>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</si>
  <si>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</si>
  <si>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</si>
  <si>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</si>
  <si>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</si>
  <si>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</si>
  <si>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</si>
  <si>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</si>
  <si>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</si>
  <si>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</si>
  <si>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</si>
  <si>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</si>
  <si>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</si>
  <si>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</si>
  <si>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</si>
  <si>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</si>
  <si>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</si>
  <si>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</si>
  <si>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</si>
  <si>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</si>
  <si>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</si>
  <si>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</si>
  <si>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</si>
  <si>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</si>
  <si>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</si>
  <si>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</si>
  <si>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</si>
  <si>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</si>
  <si>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</si>
  <si>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</si>
  <si>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</si>
  <si>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</si>
  <si>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</si>
  <si>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</si>
  <si>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</si>
  <si>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</si>
  <si>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</si>
  <si>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</si>
  <si>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</si>
  <si>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</si>
  <si>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</si>
  <si>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</si>
  <si>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</si>
  <si>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</si>
  <si>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</si>
  <si>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</si>
  <si>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</si>
  <si>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</si>
  <si>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</si>
  <si>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</si>
  <si>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</si>
  <si>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</si>
  <si>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</si>
  <si>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</si>
  <si>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</si>
  <si>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</si>
  <si>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</si>
  <si>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</si>
  <si>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</si>
  <si>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</si>
  <si>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</si>
  <si>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</si>
  <si>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</si>
  <si>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</si>
  <si>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</si>
  <si>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</si>
  <si>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</si>
  <si>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</si>
  <si>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</si>
  <si>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</si>
  <si>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</si>
  <si>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</si>
  <si>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</si>
  <si>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</si>
  <si>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</si>
  <si>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</si>
  <si>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</si>
  <si>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</si>
  <si>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</si>
  <si>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</si>
  <si>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</si>
  <si>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</si>
  <si>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</si>
  <si>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</si>
  <si>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</si>
  <si>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</si>
  <si>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</si>
  <si>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</si>
  <si>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</si>
  <si>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</si>
  <si>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</si>
  <si>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</si>
  <si>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</si>
  <si>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</si>
  <si>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</si>
  <si>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</si>
  <si>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</si>
  <si>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</si>
  <si>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</si>
  <si>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</si>
  <si>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</si>
  <si>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</si>
  <si>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</si>
  <si>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</si>
  <si>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</si>
  <si>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</si>
  <si>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</si>
  <si>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</si>
  <si>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</si>
  <si>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</si>
  <si>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</si>
  <si>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</si>
  <si>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</si>
  <si>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</si>
  <si>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</si>
  <si>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</si>
  <si>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</si>
  <si>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</si>
  <si>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</si>
  <si>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</si>
  <si>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</si>
  <si>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</si>
  <si>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</si>
  <si>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</si>
  <si>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</si>
  <si>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</si>
  <si>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</si>
  <si>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</si>
  <si>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</si>
  <si>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</si>
  <si>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</si>
  <si>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</si>
  <si>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</si>
  <si>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</si>
  <si>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</si>
  <si>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</si>
  <si>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</si>
  <si>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</si>
  <si>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</si>
  <si>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</si>
  <si>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</si>
  <si>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</si>
  <si>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</si>
  <si>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</si>
  <si>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</si>
  <si>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</si>
  <si>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</si>
  <si>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</si>
  <si>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</si>
  <si>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</si>
  <si>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</si>
  <si>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</si>
  <si>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</si>
  <si>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</si>
  <si>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</si>
  <si>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</si>
  <si>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</si>
  <si>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</si>
  <si>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</si>
  <si>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</si>
  <si>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</si>
  <si>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</si>
  <si>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</si>
  <si>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</si>
  <si>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</si>
  <si>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</si>
  <si>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</si>
  <si>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</si>
  <si>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</si>
  <si>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</si>
  <si>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</si>
  <si>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</si>
  <si>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</si>
  <si>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</si>
  <si>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</si>
  <si>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</si>
  <si>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</si>
  <si>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</si>
  <si>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</si>
  <si>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</si>
  <si>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</si>
  <si>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</si>
  <si>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</si>
  <si>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</si>
  <si>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</si>
  <si>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</si>
  <si>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</si>
  <si>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</si>
  <si>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</si>
  <si>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</si>
  <si>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</si>
  <si>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</si>
  <si>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</si>
  <si>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</si>
  <si>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</si>
  <si>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</si>
  <si>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</si>
  <si>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</si>
  <si>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</si>
  <si>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</si>
  <si>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</si>
  <si>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</si>
  <si>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</si>
  <si>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</si>
  <si>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</si>
  <si>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</si>
  <si>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</si>
  <si>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</si>
  <si>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</si>
  <si>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</si>
  <si>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</si>
  <si>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</si>
  <si>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</si>
  <si>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</si>
  <si>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</si>
  <si>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</si>
  <si>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</si>
  <si>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</si>
  <si>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</si>
  <si>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</si>
  <si>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</si>
  <si>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</si>
  <si>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</si>
  <si>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</si>
  <si>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</si>
  <si>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</si>
  <si>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</si>
  <si>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</si>
  <si>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</si>
  <si>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</si>
  <si>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</si>
  <si>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</si>
  <si>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</si>
  <si>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</si>
  <si>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</si>
  <si>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</si>
  <si>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</si>
  <si>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</si>
  <si>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</si>
  <si>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</si>
  <si>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</si>
  <si>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</si>
  <si>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</si>
  <si>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</si>
  <si>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</si>
  <si>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</si>
  <si>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</si>
  <si>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</si>
  <si>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</si>
  <si>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</si>
  <si>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</si>
  <si>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</si>
  <si>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</si>
  <si>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</si>
  <si>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</si>
  <si>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</si>
  <si>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</si>
  <si>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</si>
  <si>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</si>
  <si>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</si>
  <si>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</si>
  <si>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</si>
  <si>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</si>
  <si>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</si>
  <si>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</si>
  <si>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</si>
  <si>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</si>
  <si>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</si>
  <si>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</si>
  <si>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</si>
  <si>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</si>
  <si>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</si>
  <si>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</si>
  <si>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</si>
  <si>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</si>
  <si>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</si>
  <si>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</si>
  <si>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</si>
  <si>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</si>
  <si>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</si>
  <si>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</si>
  <si>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</si>
  <si>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</si>
  <si>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</si>
  <si>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</si>
  <si>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</si>
  <si>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</si>
  <si>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</si>
  <si>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</si>
  <si>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</si>
  <si>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</si>
  <si>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</si>
  <si>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</si>
  <si>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</si>
  <si>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</si>
  <si>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</si>
  <si>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</si>
  <si>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</si>
  <si>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</si>
  <si>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</si>
  <si>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</si>
  <si>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</si>
  <si>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</si>
  <si>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</si>
  <si>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</si>
  <si>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</si>
  <si>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</si>
  <si>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</si>
  <si>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</si>
  <si>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</si>
  <si>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</si>
  <si>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</si>
  <si>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</si>
  <si>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</si>
  <si>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</si>
  <si>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</si>
  <si>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</si>
  <si>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</si>
  <si>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</si>
  <si>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</si>
  <si>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</si>
  <si>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</si>
  <si>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</si>
  <si>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</si>
  <si>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</si>
  <si>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</si>
  <si>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</si>
  <si>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</si>
  <si>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</si>
  <si>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</si>
  <si>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</si>
  <si>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</si>
  <si>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</si>
  <si>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</si>
  <si>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</si>
  <si>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</si>
  <si>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</si>
  <si>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</si>
  <si>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</si>
  <si>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</si>
  <si>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</si>
  <si>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</si>
  <si>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</si>
  <si>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</si>
  <si>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</si>
  <si>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</si>
  <si>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</si>
  <si>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</si>
  <si>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</si>
  <si>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</si>
  <si>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</si>
  <si>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</si>
  <si>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</si>
  <si>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</si>
  <si>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</si>
  <si>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</si>
  <si>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</si>
  <si>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</si>
  <si>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</si>
  <si>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</si>
  <si>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</si>
  <si>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</si>
  <si>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</si>
  <si>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</si>
  <si>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</si>
  <si>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</si>
  <si>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</si>
  <si>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</si>
  <si>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</si>
  <si>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</si>
  <si>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</si>
  <si>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</si>
  <si>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</si>
  <si>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</si>
  <si>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</si>
  <si>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</si>
  <si>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</si>
  <si>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</si>
  <si>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</si>
  <si>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</si>
  <si>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</si>
  <si>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</si>
  <si>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</si>
  <si>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</si>
  <si>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</si>
  <si>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</si>
  <si>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</si>
  <si>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</si>
  <si>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</si>
  <si>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</si>
  <si>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</si>
  <si>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</si>
  <si>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</si>
  <si>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</si>
  <si>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</si>
  <si>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</si>
  <si>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</si>
  <si>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</si>
  <si>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</si>
  <si>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</si>
  <si>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</si>
  <si>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</si>
  <si>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</si>
  <si>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</si>
  <si>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</si>
  <si>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</si>
  <si>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</si>
  <si>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</si>
  <si>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</si>
  <si>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</si>
  <si>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</si>
  <si>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</si>
  <si>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</si>
  <si>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</si>
  <si>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</si>
  <si>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</si>
  <si>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</si>
  <si>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</si>
  <si>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</si>
  <si>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</si>
  <si>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</si>
  <si>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</si>
  <si>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</si>
  <si>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</si>
  <si>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</si>
  <si>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</si>
  <si>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</si>
  <si>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</si>
  <si>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</si>
  <si>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</si>
  <si>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</si>
  <si>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</si>
  <si>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</si>
  <si>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</si>
  <si>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</si>
  <si>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</si>
  <si>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</si>
  <si>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</si>
  <si>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</si>
  <si>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</si>
  <si>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</si>
  <si>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</si>
  <si>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</si>
  <si>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</si>
  <si>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</si>
  <si>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</si>
  <si>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</si>
  <si>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</si>
  <si>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</si>
  <si>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</si>
  <si>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</si>
  <si>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</si>
  <si>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</si>
  <si>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</si>
  <si>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</si>
  <si>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</si>
  <si>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</si>
  <si>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</si>
  <si>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</si>
  <si>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</si>
  <si>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</si>
  <si>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</si>
  <si>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</si>
  <si>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</si>
  <si>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</si>
  <si>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</si>
  <si>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</si>
  <si>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</si>
  <si>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</si>
  <si>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</si>
  <si>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</si>
  <si>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</si>
  <si>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</si>
  <si>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</si>
  <si>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</si>
  <si>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</si>
  <si>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</si>
  <si>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</si>
  <si>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</si>
  <si>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</si>
  <si>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</si>
  <si>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</si>
  <si>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</si>
  <si>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</si>
  <si>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</si>
  <si>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</si>
  <si>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</si>
  <si>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</si>
  <si>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</si>
  <si>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</si>
  <si>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</si>
  <si>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</si>
  <si>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</si>
  <si>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</si>
  <si>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</si>
  <si>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</si>
  <si>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</si>
  <si>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</si>
  <si>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</si>
  <si>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</si>
  <si>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</si>
  <si>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</si>
  <si>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</si>
  <si>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</si>
  <si>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</si>
  <si>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</si>
  <si>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</si>
  <si>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</si>
  <si>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</si>
  <si>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</si>
  <si>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</si>
  <si>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</si>
  <si>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</si>
  <si>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</si>
  <si>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</si>
  <si>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</si>
  <si>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</si>
  <si>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</si>
  <si>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</si>
  <si>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</si>
  <si>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</si>
  <si>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</si>
  <si>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</si>
  <si>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</si>
  <si>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</si>
  <si>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</si>
  <si>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</si>
  <si>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</si>
  <si>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</si>
  <si>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</si>
  <si>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</si>
  <si>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</si>
  <si>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</si>
  <si>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</si>
  <si>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</si>
  <si>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</si>
  <si>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</si>
  <si>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</si>
  <si>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</si>
  <si>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</si>
  <si>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</si>
  <si>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</si>
  <si>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</si>
  <si>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</si>
  <si>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</si>
  <si>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</si>
  <si>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</si>
  <si>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</si>
  <si>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</si>
  <si>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</si>
  <si>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</si>
  <si>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</si>
  <si>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</si>
  <si>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</si>
  <si>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</si>
  <si>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</si>
  <si>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</si>
  <si>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</si>
  <si>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</si>
  <si>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</si>
  <si>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</si>
  <si>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</si>
  <si>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</si>
  <si>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</si>
  <si>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</si>
  <si>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</si>
  <si>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</si>
  <si>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</si>
  <si>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</si>
  <si>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</si>
  <si>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</si>
  <si>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</si>
  <si>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</si>
  <si>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</si>
  <si>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</si>
  <si>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</si>
  <si>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</si>
  <si>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</si>
  <si>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</si>
  <si>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</si>
  <si>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</si>
  <si>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</si>
  <si>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</si>
  <si>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</si>
  <si>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</si>
  <si>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</si>
  <si>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</si>
  <si>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</si>
  <si>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</si>
  <si>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</si>
  <si>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</si>
  <si>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</si>
  <si>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</si>
  <si>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</si>
  <si>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</si>
  <si>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</si>
  <si>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</si>
  <si>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</si>
  <si>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</si>
  <si>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</si>
  <si>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</si>
  <si>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</si>
  <si>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</si>
  <si>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</si>
  <si>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</si>
  <si>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</si>
  <si>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</si>
  <si>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</si>
  <si>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</si>
  <si>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</si>
  <si>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</si>
  <si>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</si>
  <si>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</si>
  <si>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</si>
  <si>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</si>
  <si>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</si>
  <si>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</si>
  <si>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</si>
  <si>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</si>
  <si>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</si>
  <si>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</si>
  <si>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</si>
  <si>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</si>
  <si>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</si>
  <si>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</si>
  <si>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</si>
  <si>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</si>
  <si>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</si>
  <si>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</si>
  <si>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</si>
  <si>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</si>
  <si>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</si>
  <si>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</si>
  <si>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</si>
  <si>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</si>
  <si>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</si>
  <si>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</si>
  <si>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</si>
  <si>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</si>
  <si>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</si>
  <si>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</si>
  <si>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</si>
  <si>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</si>
  <si>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</si>
  <si>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</si>
  <si>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</si>
  <si>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</si>
  <si>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</si>
  <si>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</si>
  <si>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</si>
  <si>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</si>
  <si>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</si>
  <si>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</si>
  <si>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</si>
  <si>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</si>
  <si>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</si>
  <si>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</si>
  <si>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</si>
  <si>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</si>
  <si>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</si>
  <si>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</si>
  <si>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</si>
  <si>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</si>
  <si>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</si>
  <si>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</si>
  <si>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</si>
  <si>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</si>
  <si>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</si>
  <si>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</si>
  <si>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</si>
  <si>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</si>
  <si>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</si>
  <si>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</si>
  <si>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</si>
  <si>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</si>
  <si>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</si>
  <si>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</si>
  <si>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</si>
  <si>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</si>
  <si>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</si>
  <si>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</si>
  <si>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</si>
  <si>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</si>
  <si>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</si>
  <si>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</si>
  <si>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</si>
  <si>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</si>
  <si>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</si>
  <si>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</si>
  <si>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</si>
  <si>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</si>
  <si>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</si>
  <si>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</si>
  <si>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</si>
  <si>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</si>
  <si>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</si>
  <si>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</si>
  <si>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</si>
  <si>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</si>
  <si>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</si>
  <si>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</si>
  <si>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</si>
  <si>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</si>
  <si>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</si>
  <si>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</si>
  <si>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</si>
  <si>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</si>
  <si>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</si>
  <si>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</si>
  <si>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</si>
  <si>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</si>
  <si>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</si>
  <si>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</si>
  <si>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</si>
  <si>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</si>
  <si>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</si>
  <si>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</si>
  <si>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</si>
  <si>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</si>
  <si>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</si>
  <si>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</si>
  <si>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</si>
  <si>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</si>
  <si>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</si>
  <si>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</si>
  <si>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</si>
  <si>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</si>
  <si>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</si>
  <si>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</si>
  <si>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</si>
  <si>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</si>
  <si>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</si>
  <si>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</si>
  <si>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</si>
  <si>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</si>
  <si>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</si>
  <si>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</si>
  <si>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</si>
  <si>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</si>
  <si>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</si>
  <si>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</si>
  <si>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</si>
  <si>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</si>
  <si>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</si>
  <si>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</si>
  <si>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</si>
  <si>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</si>
  <si>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</si>
  <si>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</si>
  <si>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</si>
  <si>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</si>
  <si>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</si>
  <si>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</si>
  <si>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</si>
  <si>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</si>
  <si>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</si>
  <si>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</si>
  <si>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</si>
  <si>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</si>
  <si>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</si>
  <si>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</si>
  <si>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</si>
  <si>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</si>
  <si>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</si>
  <si>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</si>
  <si>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</si>
  <si>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</si>
  <si>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</si>
  <si>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</si>
  <si>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</si>
  <si>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</si>
  <si>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</si>
  <si>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</si>
  <si>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</si>
  <si>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</si>
  <si>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</si>
  <si>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</si>
  <si>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</si>
  <si>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</si>
  <si>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</si>
  <si>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</si>
  <si>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</si>
  <si>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</si>
  <si>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</si>
  <si>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</si>
  <si>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</si>
  <si>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</si>
  <si>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</si>
  <si>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</si>
  <si>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</si>
  <si>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</si>
  <si>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</si>
  <si>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</si>
  <si>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</si>
  <si>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</si>
  <si>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</si>
  <si>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</si>
  <si>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</si>
  <si>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</si>
  <si>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</si>
  <si>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</si>
  <si>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</si>
  <si>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</si>
  <si>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</si>
  <si>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</si>
  <si>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</si>
  <si>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</si>
  <si>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</si>
  <si>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</si>
  <si>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</si>
  <si>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</si>
  <si>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</si>
  <si>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</si>
  <si>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</si>
  <si>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</si>
  <si>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</si>
  <si>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</si>
  <si>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</si>
  <si>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</si>
  <si>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</si>
  <si>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</si>
  <si>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</si>
  <si>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</si>
  <si>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</si>
  <si>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</si>
  <si>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</si>
  <si>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</si>
  <si>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</si>
  <si>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</si>
  <si>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</si>
  <si>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</si>
  <si>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</si>
  <si>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</si>
  <si>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</si>
  <si>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</si>
  <si>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</si>
  <si>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</si>
  <si>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</si>
  <si>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</si>
  <si>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</si>
  <si>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</si>
  <si>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</si>
  <si>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</si>
  <si>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</si>
  <si>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</si>
  <si>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</si>
  <si>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</si>
  <si>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</si>
  <si>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</si>
  <si>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</si>
  <si>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</si>
  <si>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</si>
  <si>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</si>
  <si>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</si>
  <si>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</si>
  <si>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</si>
  <si>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</si>
  <si>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</si>
  <si>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</si>
  <si>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</si>
  <si>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</si>
  <si>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</si>
  <si>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</si>
  <si>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</si>
  <si>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</si>
  <si>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</si>
  <si>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</si>
  <si>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</si>
  <si>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</si>
  <si>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</si>
  <si>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</si>
  <si>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</si>
  <si>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</si>
  <si>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</si>
  <si>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</si>
  <si>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</si>
  <si>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</si>
  <si>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</si>
  <si>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</si>
  <si>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</si>
  <si>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</si>
  <si>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</si>
  <si>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</si>
  <si>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</si>
  <si>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</si>
  <si>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</si>
  <si>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</si>
  <si>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</si>
  <si>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</si>
  <si>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</si>
  <si>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</si>
  <si>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</si>
  <si>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</si>
  <si>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</si>
  <si>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</si>
  <si>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</si>
  <si>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</si>
  <si>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</si>
  <si>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</si>
  <si>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</si>
  <si>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</si>
  <si>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</si>
  <si>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</si>
  <si>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</si>
  <si>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</si>
  <si>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</si>
  <si>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</si>
  <si>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</si>
  <si>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</si>
  <si>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</si>
  <si>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</si>
  <si>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</si>
  <si>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</si>
  <si>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</si>
  <si>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</si>
  <si>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</si>
  <si>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</si>
  <si>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</si>
  <si>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</si>
  <si>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</si>
  <si>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</si>
  <si>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</si>
  <si>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</si>
  <si>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</si>
  <si>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</si>
  <si>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</si>
  <si>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</si>
  <si>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</si>
  <si>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</si>
  <si>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</si>
  <si>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</si>
  <si>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</si>
  <si>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</si>
  <si>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</si>
  <si>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</si>
  <si>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</si>
  <si>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</si>
  <si>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</si>
  <si>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</si>
  <si>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</si>
  <si>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</si>
  <si>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</si>
  <si>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</si>
  <si>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</si>
  <si>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</si>
  <si>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</si>
  <si>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</si>
  <si>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</si>
  <si>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</si>
  <si>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</si>
  <si>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</si>
  <si>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</si>
  <si>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</si>
  <si>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</si>
  <si>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</si>
  <si>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</si>
  <si>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</si>
  <si>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</si>
  <si>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</si>
  <si>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</si>
  <si>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</si>
  <si>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</si>
  <si>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</si>
  <si>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</si>
  <si>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</si>
  <si>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</si>
  <si>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</si>
  <si>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</si>
  <si>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</si>
  <si>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</si>
  <si>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</si>
  <si>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</si>
  <si>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</si>
  <si>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</si>
  <si>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</si>
  <si>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</si>
  <si>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</si>
  <si>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</si>
  <si>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</si>
  <si>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</si>
  <si>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</si>
  <si>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</si>
  <si>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</si>
  <si>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</si>
  <si>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</si>
  <si>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</si>
  <si>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</si>
  <si>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</si>
  <si>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</si>
  <si>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</si>
  <si>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</si>
  <si>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</si>
  <si>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</si>
  <si>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</si>
  <si>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</si>
  <si>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</si>
  <si>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</si>
  <si>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</si>
  <si>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</si>
  <si>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</si>
  <si>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</si>
  <si>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</si>
  <si>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</si>
  <si>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</si>
  <si>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</si>
  <si>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</si>
  <si>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</si>
  <si>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</si>
  <si>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</si>
  <si>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</si>
  <si>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</si>
  <si>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</si>
  <si>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</si>
  <si>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</si>
  <si>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</si>
  <si>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</si>
  <si>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</si>
  <si>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</si>
  <si>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</si>
  <si>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</si>
  <si>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</si>
  <si>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</si>
  <si>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</si>
  <si>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</si>
  <si>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</si>
  <si>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</si>
  <si>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</si>
  <si>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</si>
  <si>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</si>
  <si>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</si>
  <si>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</si>
  <si>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</si>
  <si>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</si>
  <si>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</si>
  <si>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</si>
  <si>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</si>
  <si>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</si>
  <si>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</si>
  <si>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</si>
  <si>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</si>
  <si>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</si>
  <si>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</si>
  <si>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</si>
  <si>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</si>
  <si>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</si>
  <si>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</si>
  <si>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</si>
  <si>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</si>
  <si>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</si>
  <si>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</si>
  <si>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</si>
  <si>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</si>
  <si>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</si>
  <si>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</si>
  <si>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</si>
  <si>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</si>
  <si>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</si>
  <si>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</si>
  <si>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</si>
  <si>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</si>
  <si>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</si>
  <si>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</si>
  <si>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</si>
  <si>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</si>
  <si>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</si>
  <si>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</si>
  <si>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</si>
  <si>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</si>
  <si>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</si>
  <si>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</si>
  <si>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</si>
  <si>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</si>
  <si>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</si>
  <si>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</si>
  <si>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</si>
  <si>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</si>
  <si>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</si>
  <si>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</si>
  <si>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</si>
  <si>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</si>
  <si>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</si>
  <si>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</si>
  <si>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</si>
  <si>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</si>
  <si>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</si>
  <si>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</si>
  <si>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</si>
  <si>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</si>
  <si>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</si>
  <si>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</si>
  <si>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</si>
  <si>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</si>
  <si>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</si>
  <si>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</si>
  <si>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</si>
  <si>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</si>
  <si>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</si>
  <si>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</si>
  <si>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</si>
  <si>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</si>
  <si>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</si>
  <si>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</si>
  <si>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</si>
  <si>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</si>
  <si>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</si>
  <si>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</si>
  <si>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</si>
  <si>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</si>
  <si>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</si>
  <si>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</si>
  <si>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</si>
  <si>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</si>
  <si>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</si>
  <si>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</si>
  <si>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</si>
  <si>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</si>
  <si>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</si>
  <si>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</si>
  <si>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</si>
  <si>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</si>
  <si>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</si>
  <si>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</si>
  <si>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</si>
  <si>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</si>
  <si>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</si>
  <si>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</si>
  <si>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</si>
  <si>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</si>
  <si>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</si>
  <si>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</si>
  <si>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</si>
  <si>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</si>
  <si>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</si>
  <si>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</si>
  <si>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</si>
  <si>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</si>
  <si>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</si>
  <si>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</si>
  <si>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</si>
  <si>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</si>
  <si>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</si>
  <si>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</si>
  <si>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</si>
  <si>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</si>
  <si>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</si>
  <si>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</si>
  <si>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</si>
  <si>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</si>
  <si>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</si>
  <si>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</si>
  <si>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</si>
  <si>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</si>
  <si>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</si>
  <si>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</si>
  <si>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</si>
  <si>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</si>
  <si>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</si>
  <si>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</si>
  <si>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</si>
  <si>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</si>
  <si>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</si>
  <si>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</si>
  <si>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</si>
  <si>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</si>
  <si>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</si>
  <si>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</si>
  <si>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</si>
  <si>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</si>
  <si>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</si>
  <si>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</si>
  <si>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</si>
  <si>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</si>
  <si>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</si>
  <si>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</si>
  <si>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</si>
  <si>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</si>
  <si>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</si>
  <si>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</si>
  <si>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</si>
  <si>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</si>
  <si>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</si>
  <si>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</si>
  <si>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</si>
  <si>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</si>
  <si>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</si>
  <si>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</si>
  <si>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</si>
  <si>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</si>
  <si>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</si>
  <si>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</si>
  <si>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</si>
  <si>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</si>
  <si>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</si>
  <si>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</si>
  <si>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</si>
  <si>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</si>
  <si>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</si>
  <si>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</si>
  <si>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</si>
  <si>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</si>
  <si>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</si>
  <si>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</si>
  <si>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</si>
  <si>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</si>
  <si>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</si>
  <si>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</si>
  <si>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</si>
  <si>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</si>
  <si>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</si>
  <si>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</si>
  <si>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</si>
  <si>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</si>
  <si>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</si>
  <si>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</si>
  <si>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</si>
  <si>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</si>
  <si>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</si>
  <si>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</si>
  <si>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</si>
  <si>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</si>
  <si>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</si>
  <si>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</si>
  <si>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</si>
  <si>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</si>
  <si>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</si>
  <si>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</si>
  <si>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</si>
  <si>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</si>
  <si>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</si>
  <si>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</si>
  <si>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</si>
  <si>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</si>
  <si>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</si>
  <si>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</si>
  <si>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</si>
  <si>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</si>
  <si>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</si>
  <si>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</si>
  <si>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</si>
  <si>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</si>
  <si>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</si>
  <si>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</si>
  <si>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</si>
  <si>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</si>
  <si>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</si>
  <si>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</si>
  <si>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</si>
  <si>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</si>
  <si>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</si>
  <si>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</si>
  <si>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</si>
  <si>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</si>
  <si>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</si>
  <si>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</si>
  <si>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</si>
  <si>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</si>
  <si>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</si>
  <si>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</si>
  <si>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</si>
  <si>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</si>
  <si>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</si>
  <si>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</si>
  <si>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</si>
  <si>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</si>
  <si>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</si>
  <si>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</si>
  <si>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</si>
  <si>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</si>
  <si>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</si>
  <si>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</si>
  <si>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</si>
  <si>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</si>
  <si>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</si>
  <si>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</si>
  <si>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</si>
  <si>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</si>
  <si>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</si>
  <si>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</si>
  <si>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</si>
  <si>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</si>
  <si>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</si>
  <si>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</si>
  <si>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</si>
  <si>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</si>
  <si>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</si>
  <si>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</si>
  <si>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</si>
  <si>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</si>
  <si>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</si>
  <si>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</si>
  <si>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</si>
  <si>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</si>
  <si>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</si>
  <si>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</si>
  <si>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</si>
  <si>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</si>
  <si>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</si>
  <si>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</si>
  <si>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</si>
  <si>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</si>
  <si>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</si>
  <si>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</si>
  <si>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</si>
  <si>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</si>
  <si>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</si>
  <si>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</si>
  <si>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</si>
  <si>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</si>
  <si>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</si>
  <si>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</si>
  <si>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</si>
  <si>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</si>
  <si>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</si>
  <si>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</si>
  <si>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</si>
  <si>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</si>
  <si>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</si>
  <si>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</si>
  <si>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</si>
  <si>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</si>
  <si>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</si>
  <si>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</si>
  <si>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</si>
  <si>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</si>
  <si>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</si>
  <si>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</si>
  <si>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</si>
  <si>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</si>
  <si>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</si>
  <si>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</si>
  <si>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</si>
  <si>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</si>
  <si>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</si>
  <si>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</si>
  <si>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</si>
  <si>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</si>
  <si>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</si>
  <si>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</si>
  <si>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</si>
  <si>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</si>
  <si>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</si>
  <si>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</si>
  <si>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</si>
  <si>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</si>
  <si>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</si>
  <si>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</si>
  <si>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</si>
  <si>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</si>
  <si>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</si>
  <si>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</si>
  <si>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</si>
  <si>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</si>
  <si>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</si>
  <si>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</si>
  <si>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</si>
  <si>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</si>
  <si>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</si>
  <si>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</si>
  <si>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</si>
  <si>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</si>
  <si>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</si>
  <si>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</si>
  <si>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</si>
  <si>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</si>
  <si>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</si>
  <si>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</si>
  <si>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</si>
  <si>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</si>
  <si>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</si>
  <si>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</si>
  <si>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</si>
  <si>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</si>
  <si>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</si>
  <si>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</si>
  <si>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</si>
  <si>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</si>
  <si>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</si>
  <si>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</si>
  <si>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</si>
  <si>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</si>
  <si>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</si>
  <si>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</si>
  <si>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</si>
  <si>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</si>
  <si>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</si>
  <si>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</si>
  <si>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</si>
  <si>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</si>
  <si>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</si>
  <si>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</si>
  <si>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</si>
  <si>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</si>
  <si>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</si>
  <si>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</si>
  <si>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</si>
  <si>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</si>
  <si>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</si>
  <si>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</si>
  <si>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</si>
  <si>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</si>
  <si>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</si>
  <si>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</si>
  <si>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</si>
  <si>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</si>
  <si>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</si>
  <si>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</si>
  <si>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</si>
  <si>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</si>
  <si>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</si>
  <si>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</si>
  <si>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</si>
  <si>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</si>
  <si>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</si>
  <si>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</si>
  <si>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</si>
  <si>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</si>
  <si>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</si>
  <si>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</si>
  <si>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</si>
  <si>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</si>
  <si>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</si>
  <si>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</si>
  <si>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</si>
  <si>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</si>
  <si>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</si>
  <si>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</si>
  <si>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</si>
  <si>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</si>
  <si>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</si>
  <si>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</si>
  <si>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</si>
  <si>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</si>
  <si>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</si>
  <si>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</si>
  <si>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</si>
  <si>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</si>
  <si>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</si>
  <si>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</si>
  <si>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</si>
  <si>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</si>
  <si>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</si>
  <si>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</si>
  <si>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</si>
  <si>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</si>
  <si>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</si>
  <si>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</si>
  <si>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</si>
  <si>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</si>
  <si>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</si>
  <si>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</si>
  <si>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</si>
  <si>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</si>
  <si>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</si>
  <si>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</si>
  <si>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</si>
  <si>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</si>
  <si>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</si>
  <si>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</si>
  <si>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</si>
  <si>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</si>
  <si>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</si>
  <si>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</si>
  <si>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</si>
  <si>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</si>
  <si>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</si>
  <si>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</si>
  <si>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</si>
  <si>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</si>
  <si>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</si>
  <si>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</si>
  <si>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</si>
  <si>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</si>
  <si>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</si>
  <si>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</si>
  <si>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</si>
  <si>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</si>
  <si>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</si>
  <si>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</si>
  <si>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</si>
  <si>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</si>
  <si>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</si>
  <si>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</si>
  <si>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</si>
  <si>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</si>
  <si>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</si>
  <si>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</si>
  <si>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</si>
  <si>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</si>
  <si>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</si>
  <si>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</si>
  <si>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</si>
  <si>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</si>
  <si>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</si>
  <si>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</si>
  <si>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</si>
  <si>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</si>
  <si>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</si>
  <si>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</si>
  <si>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</si>
  <si>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</si>
  <si>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</si>
  <si>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</si>
  <si>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</si>
  <si>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</si>
  <si>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</si>
  <si>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</si>
  <si>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</si>
  <si>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</si>
  <si>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</si>
  <si>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</si>
  <si>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</si>
  <si>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</si>
  <si>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</si>
  <si>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</si>
  <si>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</si>
  <si>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</si>
  <si>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</si>
  <si>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</si>
  <si>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</si>
  <si>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</si>
  <si>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</si>
  <si>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</si>
  <si>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</si>
  <si>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</si>
  <si>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</si>
  <si>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</si>
  <si>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</si>
  <si>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</si>
  <si>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</si>
  <si>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</si>
  <si>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</si>
  <si>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</si>
  <si>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</si>
  <si>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</si>
  <si>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</si>
  <si>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</si>
  <si>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</si>
  <si>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</si>
  <si>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</si>
  <si>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</si>
  <si>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</si>
  <si>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</si>
  <si>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</si>
  <si>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</si>
  <si>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</si>
  <si>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</si>
  <si>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</si>
  <si>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</si>
  <si>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</si>
  <si>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</si>
  <si>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</si>
  <si>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</si>
  <si>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</si>
  <si>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</si>
  <si>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</si>
  <si>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</si>
  <si>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</si>
  <si>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</si>
  <si>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</si>
  <si>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</si>
  <si>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</si>
  <si>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</si>
  <si>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</si>
  <si>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</si>
  <si>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</si>
  <si>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</si>
  <si>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</si>
  <si>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</si>
  <si>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</si>
  <si>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</si>
  <si>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</si>
  <si>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</si>
  <si>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</si>
  <si>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</si>
  <si>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</si>
  <si>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</si>
  <si>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</si>
  <si>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</si>
  <si>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</si>
  <si>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</si>
  <si>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</si>
  <si>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</si>
  <si>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</si>
  <si>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</si>
  <si>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</si>
  <si>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</si>
  <si>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</si>
  <si>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</si>
  <si>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</si>
  <si>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</si>
  <si>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</si>
  <si>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</si>
  <si>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</si>
  <si>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</si>
  <si>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</si>
  <si>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</si>
  <si>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</si>
  <si>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</si>
  <si>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</si>
  <si>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</si>
  <si>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</si>
  <si>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</si>
  <si>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</si>
  <si>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</si>
  <si>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</si>
  <si>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</si>
  <si>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</si>
  <si>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</si>
  <si>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</si>
  <si>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</si>
  <si>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</si>
  <si>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</si>
  <si>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</si>
  <si>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</si>
  <si>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</si>
  <si>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</si>
  <si>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</si>
  <si>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</si>
  <si>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</si>
  <si>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</si>
  <si>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</si>
  <si>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</si>
  <si>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</si>
  <si>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</si>
  <si>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</si>
  <si>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</si>
  <si>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</si>
  <si>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</si>
  <si>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</si>
  <si>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</si>
  <si>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</si>
  <si>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</si>
  <si>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</si>
  <si>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</si>
  <si>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</si>
  <si>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</si>
  <si>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</si>
  <si>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</si>
  <si>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</si>
  <si>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</si>
  <si>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</si>
  <si>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</si>
  <si>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</si>
  <si>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</si>
  <si>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</si>
  <si>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</si>
  <si>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</si>
  <si>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</si>
  <si>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</si>
  <si>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</si>
  <si>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</si>
  <si>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</si>
  <si>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</si>
  <si>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</si>
  <si>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</si>
  <si>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</si>
  <si>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</si>
  <si>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</si>
  <si>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</si>
  <si>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</si>
  <si>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</si>
  <si>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</si>
  <si>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</si>
  <si>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</si>
  <si>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</si>
  <si>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</si>
  <si>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</si>
  <si>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</si>
  <si>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</si>
  <si>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</si>
  <si>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</si>
  <si>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</si>
  <si>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</si>
  <si>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</si>
  <si>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</si>
  <si>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</si>
  <si>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</si>
  <si>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</si>
  <si>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</si>
  <si>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</si>
  <si>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</si>
  <si>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</si>
  <si>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</si>
  <si>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</si>
  <si>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</si>
  <si>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</si>
  <si>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</si>
  <si>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</si>
  <si>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</si>
  <si>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</si>
  <si>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</si>
  <si>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</si>
  <si>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</si>
  <si>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</si>
  <si>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</si>
  <si>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</si>
  <si>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</si>
  <si>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</si>
  <si>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</si>
  <si>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</si>
  <si>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</si>
  <si>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</si>
  <si>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</si>
  <si>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</si>
  <si>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</si>
  <si>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</si>
  <si>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</si>
  <si>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</si>
  <si>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</si>
  <si>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</si>
  <si>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</si>
  <si>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</si>
  <si>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</si>
  <si>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</si>
  <si>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</si>
  <si>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</si>
  <si>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</si>
  <si>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</si>
  <si>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</si>
  <si>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</si>
  <si>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</si>
  <si>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</si>
  <si>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</si>
  <si>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</si>
  <si>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</si>
  <si>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</si>
  <si>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</si>
  <si>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</si>
  <si>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</si>
  <si>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</si>
  <si>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</si>
  <si>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</si>
  <si>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</si>
  <si>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</si>
  <si>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</si>
  <si>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</si>
  <si>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</si>
  <si>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</si>
  <si>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</si>
  <si>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</si>
  <si>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</si>
  <si>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</si>
  <si>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</si>
  <si>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</si>
  <si>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</si>
  <si>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</si>
  <si>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</si>
  <si>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</si>
  <si>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</si>
  <si>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</si>
  <si>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</si>
  <si>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</si>
  <si>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</si>
  <si>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</si>
  <si>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</si>
  <si>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</si>
  <si>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</si>
  <si>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</si>
  <si>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</si>
  <si>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</si>
  <si>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</si>
  <si>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</si>
  <si>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</si>
  <si>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</si>
  <si>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</si>
  <si>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</si>
  <si>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</si>
  <si>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</si>
  <si>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</si>
  <si>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</si>
  <si>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</si>
  <si>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</si>
  <si>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</si>
  <si>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</si>
  <si>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</si>
  <si>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</si>
  <si>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</si>
  <si>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</si>
  <si>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</si>
  <si>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</si>
  <si>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</si>
  <si>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</si>
  <si>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</si>
  <si>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</si>
  <si>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</si>
  <si>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</si>
  <si>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</si>
  <si>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</si>
  <si>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</si>
  <si>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</si>
  <si>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</si>
  <si>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</si>
  <si>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</si>
  <si>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</si>
  <si>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</si>
  <si>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</si>
  <si>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</si>
  <si>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</si>
  <si>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</si>
  <si>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</si>
  <si>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</si>
  <si>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</si>
  <si>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</si>
  <si>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</si>
  <si>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</si>
  <si>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</si>
  <si>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</si>
  <si>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</si>
  <si>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</si>
  <si>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</si>
  <si>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</si>
  <si>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</si>
  <si>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</si>
  <si>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</si>
  <si>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</si>
  <si>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</si>
  <si>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</si>
  <si>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</si>
  <si>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</si>
  <si>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</si>
  <si>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</si>
  <si>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</si>
  <si>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</si>
  <si>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</si>
  <si>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</si>
  <si>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</si>
  <si>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</si>
  <si>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</si>
  <si>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</si>
  <si>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</si>
  <si>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</si>
  <si>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</si>
  <si>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</si>
  <si>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</si>
  <si>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</si>
  <si>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</si>
  <si>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</si>
  <si>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</si>
  <si>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</si>
  <si>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</si>
  <si>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</si>
  <si>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</si>
  <si>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</si>
  <si>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</si>
  <si>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</si>
  <si>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</si>
  <si>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</si>
  <si>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</si>
  <si>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</si>
  <si>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</si>
  <si>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</si>
  <si>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</si>
  <si>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</si>
  <si>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</si>
  <si>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</si>
  <si>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</si>
  <si>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</si>
  <si>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</si>
  <si>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</si>
  <si>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</si>
  <si>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</si>
  <si>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</si>
  <si>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</si>
  <si>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</si>
  <si>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</si>
  <si>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</si>
  <si>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</si>
  <si>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</si>
  <si>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</si>
  <si>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</si>
  <si>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</si>
  <si>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</si>
  <si>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</si>
  <si>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</si>
  <si>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</si>
  <si>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</si>
  <si>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</si>
  <si>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</si>
  <si>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</si>
  <si>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</si>
  <si>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</si>
  <si>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</si>
  <si>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</si>
  <si>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</si>
  <si>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</si>
  <si>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</si>
  <si>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</si>
  <si>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</si>
  <si>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</si>
  <si>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</si>
  <si>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</si>
  <si>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</si>
  <si>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</si>
  <si>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</si>
  <si>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</si>
  <si>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</si>
  <si>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</si>
  <si>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</si>
  <si>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</si>
  <si>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</si>
  <si>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</si>
  <si>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</si>
  <si>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</si>
  <si>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</si>
  <si>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</si>
  <si>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</si>
  <si>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</si>
  <si>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</si>
  <si>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</si>
  <si>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</si>
  <si>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</si>
  <si>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</si>
  <si>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</si>
  <si>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</si>
  <si>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</si>
  <si>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</si>
  <si>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</si>
  <si>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</si>
  <si>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</si>
  <si>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</si>
  <si>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</si>
  <si>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</si>
  <si>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</si>
  <si>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</si>
  <si>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</si>
  <si>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</si>
  <si>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</si>
  <si>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</si>
  <si>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</si>
  <si>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</si>
  <si>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</si>
  <si>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</si>
  <si>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</si>
  <si>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</si>
  <si>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</si>
  <si>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</si>
  <si>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</si>
  <si>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</si>
  <si>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</si>
  <si>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</si>
  <si>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</si>
  <si>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</si>
  <si>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</si>
  <si>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</si>
  <si>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</si>
  <si>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</si>
  <si>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</si>
  <si>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</si>
  <si>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</si>
  <si>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</si>
  <si>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</si>
  <si>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</si>
  <si>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</si>
  <si>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</si>
  <si>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</si>
  <si>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</si>
  <si>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</si>
  <si>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</si>
  <si>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</si>
  <si>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</si>
  <si>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</si>
  <si>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</si>
  <si>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</si>
  <si>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</si>
  <si>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</si>
  <si>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</si>
  <si>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</si>
  <si>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</si>
  <si>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</si>
  <si>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</si>
  <si>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</si>
  <si>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</si>
  <si>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</si>
  <si>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</si>
  <si>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</si>
  <si>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</si>
  <si>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</si>
  <si>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</si>
  <si>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</si>
  <si>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</si>
  <si>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</si>
  <si>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</si>
  <si>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</si>
  <si>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</si>
  <si>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</si>
  <si>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</si>
  <si>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</si>
  <si>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</si>
  <si>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</si>
  <si>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</si>
  <si>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</si>
  <si>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</si>
  <si>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</si>
  <si>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</si>
  <si>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</si>
  <si>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</si>
  <si>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</si>
  <si>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</si>
  <si>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</si>
  <si>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</si>
  <si>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</si>
  <si>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</si>
  <si>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</si>
  <si>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</si>
  <si>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</si>
  <si>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</si>
  <si>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</si>
  <si>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</si>
  <si>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</si>
  <si>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</si>
  <si>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</si>
  <si>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</si>
  <si>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</si>
  <si>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</si>
  <si>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</si>
  <si>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</si>
  <si>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</si>
  <si>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</si>
  <si>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</si>
  <si>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</si>
  <si>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</si>
  <si>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</si>
  <si>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</si>
  <si>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</si>
  <si>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</si>
  <si>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</si>
  <si>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</si>
  <si>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</si>
  <si>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</si>
  <si>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</si>
  <si>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</si>
  <si>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</si>
  <si>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</si>
  <si>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</si>
  <si>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</si>
  <si>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</si>
  <si>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</si>
  <si>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</si>
  <si>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</si>
  <si>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</si>
  <si>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</si>
  <si>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</si>
  <si>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</si>
  <si>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</si>
  <si>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</si>
  <si>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</si>
  <si>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</si>
  <si>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</si>
  <si>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</si>
  <si>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</si>
  <si>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</si>
  <si>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</si>
  <si>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</si>
  <si>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</si>
  <si>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</si>
  <si>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</si>
  <si>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</si>
  <si>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</si>
  <si>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</si>
  <si>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</si>
  <si>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</si>
  <si>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</si>
  <si>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</si>
  <si>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</si>
  <si>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</si>
  <si>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</si>
  <si>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</si>
  <si>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</si>
  <si>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</si>
  <si>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</si>
  <si>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</si>
  <si>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</si>
  <si>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</si>
  <si>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</si>
  <si>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</si>
  <si>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</si>
  <si>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</si>
  <si>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</si>
  <si>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</si>
  <si>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</si>
  <si>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</si>
  <si>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</si>
  <si>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</si>
  <si>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</si>
  <si>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</si>
  <si>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</si>
  <si>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</si>
  <si>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</si>
  <si>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</si>
  <si>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</si>
  <si>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</si>
  <si>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</si>
  <si>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</si>
  <si>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</si>
  <si>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</si>
  <si>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</si>
  <si>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</si>
  <si>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</si>
  <si>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</si>
  <si>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</si>
  <si>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</si>
  <si>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</si>
  <si>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</si>
  <si>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</si>
  <si>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</si>
  <si>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</si>
  <si>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</si>
  <si>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</si>
  <si>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</si>
  <si>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</si>
  <si>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</si>
  <si>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</si>
  <si>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</si>
  <si>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</si>
  <si>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</si>
  <si>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</si>
  <si>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</si>
  <si>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</si>
  <si>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</si>
  <si>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</si>
  <si>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</si>
  <si>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</si>
  <si>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</si>
  <si>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</si>
  <si>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</si>
  <si>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</si>
  <si>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</si>
  <si>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</si>
  <si>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</si>
  <si>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</si>
  <si>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</si>
  <si>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</si>
  <si>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</si>
  <si>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</si>
  <si>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</si>
  <si>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</si>
  <si>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</si>
  <si>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</si>
  <si>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</si>
  <si>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</si>
  <si>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</si>
  <si>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</si>
  <si>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</si>
  <si>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</si>
  <si>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</si>
  <si>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</si>
  <si>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</si>
  <si>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</si>
  <si>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</si>
  <si>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</si>
  <si>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</si>
  <si>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</si>
  <si>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</si>
  <si>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</si>
  <si>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</si>
  <si>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</si>
  <si>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</si>
  <si>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</si>
  <si>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</si>
  <si>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</si>
  <si>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</si>
  <si>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</si>
  <si>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</si>
  <si>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</si>
  <si>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</si>
  <si>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</si>
  <si>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</si>
  <si>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</si>
  <si>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</si>
  <si>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</si>
  <si>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</si>
  <si>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</si>
  <si>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</si>
  <si>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</si>
  <si>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</si>
  <si>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</si>
  <si>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</si>
  <si>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</si>
  <si>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</si>
  <si>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</si>
  <si>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</si>
  <si>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</si>
  <si>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</si>
  <si>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</si>
  <si>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</si>
  <si>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</si>
  <si>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</si>
  <si>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</si>
  <si>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</si>
  <si>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</si>
  <si>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</si>
  <si>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</si>
  <si>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</si>
  <si>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</si>
  <si>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</si>
  <si>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</si>
  <si>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</si>
  <si>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</si>
  <si>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</si>
  <si>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</si>
  <si>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</si>
  <si>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</si>
  <si>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</si>
  <si>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</si>
  <si>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</si>
  <si>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</si>
  <si>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</si>
  <si>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</si>
  <si>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</si>
  <si>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</si>
  <si>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</si>
  <si>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</si>
  <si>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</si>
  <si>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</si>
  <si>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</si>
  <si>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</si>
  <si>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</si>
  <si>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</si>
  <si>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</si>
  <si>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</si>
  <si>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</si>
  <si>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</si>
  <si>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</si>
  <si>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</si>
  <si>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</si>
  <si>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</si>
  <si>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</si>
  <si>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</si>
  <si>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</si>
  <si>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</si>
  <si>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</si>
  <si>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</si>
  <si>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</si>
  <si>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</si>
  <si>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</si>
  <si>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</si>
  <si>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</si>
  <si>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</si>
  <si>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</si>
  <si>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</si>
  <si>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</si>
  <si>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</si>
  <si>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</si>
  <si>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</si>
  <si>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</si>
  <si>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</si>
  <si>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</si>
  <si>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</si>
  <si>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</si>
  <si>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</si>
  <si>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</si>
  <si>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</si>
  <si>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</si>
  <si>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</si>
  <si>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</si>
  <si>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</si>
  <si>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</si>
  <si>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</si>
  <si>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</si>
  <si>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</si>
  <si>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</si>
  <si>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</si>
  <si>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</si>
  <si>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</si>
  <si>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</si>
  <si>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</si>
  <si>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</si>
  <si>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</si>
  <si>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</si>
  <si>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</si>
  <si>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</si>
  <si>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</si>
  <si>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</si>
  <si>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</si>
  <si>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</si>
  <si>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</si>
  <si>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</si>
  <si>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</si>
  <si>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</si>
  <si>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</si>
  <si>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</si>
  <si>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</si>
  <si>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</si>
  <si>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</si>
  <si>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</si>
  <si>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</si>
  <si>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</si>
  <si>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</si>
  <si>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</si>
  <si>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</si>
  <si>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</si>
  <si>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</si>
  <si>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</si>
  <si>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</si>
  <si>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</si>
  <si>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</si>
  <si>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</si>
  <si>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</si>
  <si>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</si>
  <si>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</si>
  <si>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</si>
  <si>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</si>
  <si>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</si>
  <si>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</si>
  <si>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</si>
  <si>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</si>
  <si>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</si>
  <si>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</si>
  <si>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</si>
  <si>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</si>
  <si>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</si>
  <si>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</si>
  <si>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</si>
  <si>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</si>
  <si>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</si>
  <si>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</si>
  <si>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</si>
  <si>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</si>
  <si>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</si>
  <si>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</si>
  <si>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</si>
  <si>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</si>
  <si>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</si>
  <si>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</si>
  <si>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</si>
  <si>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</si>
  <si>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</si>
  <si>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</si>
  <si>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</si>
  <si>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</si>
  <si>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</si>
  <si>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</si>
  <si>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</si>
  <si>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</si>
  <si>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</si>
  <si>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</si>
  <si>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</si>
  <si>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</si>
  <si>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</si>
  <si>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</si>
  <si>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</si>
  <si>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</si>
  <si>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</si>
  <si>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</si>
  <si>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</si>
  <si>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</si>
  <si>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</si>
  <si>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</si>
  <si>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</si>
  <si>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</si>
  <si>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</si>
  <si>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</si>
  <si>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</si>
  <si>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</si>
  <si>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</si>
  <si>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</si>
  <si>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</si>
  <si>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</si>
  <si>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</si>
  <si>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</si>
  <si>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</si>
  <si>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</si>
  <si>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</si>
  <si>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</si>
  <si>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</si>
  <si>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</si>
  <si>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</si>
  <si>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</si>
  <si>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</si>
  <si>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</si>
  <si>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</si>
  <si>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</si>
  <si>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</si>
  <si>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</si>
  <si>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</si>
  <si>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</si>
  <si>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</si>
  <si>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</si>
  <si>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</si>
  <si>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</si>
  <si>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</si>
  <si>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</si>
  <si>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</si>
  <si>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</si>
  <si>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</si>
  <si>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</si>
  <si>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</si>
  <si>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</si>
  <si>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</si>
  <si>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</si>
  <si>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</si>
  <si>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</si>
  <si>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</si>
  <si>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</si>
  <si>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</si>
  <si>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</si>
  <si>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</si>
  <si>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</si>
  <si>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</si>
  <si>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</si>
  <si>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</si>
  <si>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</si>
  <si>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</si>
  <si>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</si>
  <si>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</si>
  <si>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</si>
  <si>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</si>
  <si>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</si>
  <si>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</si>
  <si>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</si>
  <si>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</si>
  <si>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</si>
  <si>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</si>
  <si>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</si>
  <si>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</si>
  <si>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</si>
  <si>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</si>
  <si>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</si>
  <si>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</si>
  <si>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</si>
  <si>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</si>
  <si>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</si>
  <si>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</si>
  <si>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</si>
  <si>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</si>
  <si>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</si>
  <si>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</si>
  <si>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</si>
  <si>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</si>
  <si>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</si>
  <si>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</si>
  <si>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</si>
  <si>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</si>
  <si>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</si>
  <si>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</si>
  <si>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</si>
  <si>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</si>
  <si>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</si>
  <si>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</si>
  <si>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</si>
  <si>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</si>
  <si>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</si>
  <si>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</si>
  <si>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</si>
  <si>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</si>
  <si>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</si>
  <si>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</si>
  <si>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</si>
  <si>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</si>
  <si>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</si>
  <si>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</si>
  <si>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</si>
  <si>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</si>
  <si>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</si>
  <si>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</si>
  <si>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</si>
  <si>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</si>
  <si>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</si>
  <si>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</si>
  <si>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</si>
  <si>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</si>
  <si>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</si>
  <si>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</si>
  <si>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</si>
  <si>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</si>
  <si>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</si>
  <si>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</si>
  <si>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</si>
  <si>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</si>
  <si>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</si>
  <si>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</si>
  <si>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</si>
  <si>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</si>
  <si>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</si>
  <si>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</si>
  <si>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</si>
  <si>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</si>
  <si>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</si>
  <si>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</si>
  <si>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</si>
  <si>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</si>
  <si>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</si>
  <si>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</si>
  <si>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</si>
  <si>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</si>
  <si>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</si>
  <si>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</si>
  <si>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</si>
  <si>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</si>
  <si>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</si>
  <si>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</si>
  <si>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</si>
  <si>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</si>
  <si>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</si>
  <si>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</si>
  <si>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</si>
  <si>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</si>
  <si>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</si>
  <si>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</si>
  <si>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</si>
  <si>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</si>
  <si>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</si>
  <si>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</si>
  <si>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</si>
  <si>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</si>
  <si>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</si>
  <si>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</si>
  <si>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</si>
  <si>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</si>
  <si>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</si>
  <si>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</si>
  <si>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</si>
  <si>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</si>
  <si>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</si>
  <si>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</si>
  <si>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</si>
  <si>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</si>
  <si>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</si>
  <si>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</si>
  <si>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</si>
  <si>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</si>
  <si>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</si>
  <si>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</si>
  <si>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</si>
  <si>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</si>
  <si>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</si>
  <si>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</si>
  <si>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</si>
  <si>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</si>
  <si>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</si>
  <si>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</si>
  <si>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</si>
  <si>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</si>
  <si>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</si>
  <si>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</si>
  <si>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</si>
  <si>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</si>
  <si>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</si>
  <si>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</si>
  <si>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</si>
  <si>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</si>
  <si>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</si>
  <si>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</si>
  <si>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</si>
  <si>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</si>
  <si>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</si>
  <si>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</si>
  <si>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</si>
  <si>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</si>
  <si>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</si>
  <si>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</si>
  <si>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</si>
  <si>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</si>
  <si>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</si>
  <si>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</si>
  <si>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</si>
  <si>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</si>
  <si>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</si>
  <si>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</si>
  <si>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</si>
  <si>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</si>
  <si>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</si>
  <si>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</si>
  <si>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</si>
  <si>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</si>
  <si>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</si>
  <si>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</si>
  <si>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</si>
  <si>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</si>
  <si>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</si>
  <si>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</si>
  <si>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</si>
  <si>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</si>
  <si>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</si>
  <si>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</si>
  <si>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</si>
  <si>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</si>
  <si>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</si>
  <si>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</si>
  <si>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</si>
  <si>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</si>
  <si>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</si>
  <si>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</si>
  <si>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</si>
  <si>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</si>
  <si>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</si>
  <si>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</si>
  <si>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</si>
  <si>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</si>
  <si>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</si>
  <si>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</si>
  <si>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</si>
  <si>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</si>
  <si>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</si>
  <si>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</si>
  <si>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</si>
  <si>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</si>
  <si>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</si>
  <si>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</si>
  <si>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</si>
  <si>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</si>
  <si>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</si>
  <si>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</si>
  <si>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</si>
  <si>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</si>
  <si>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</si>
  <si>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</si>
  <si>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</si>
  <si>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</si>
  <si>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</si>
  <si>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</si>
  <si>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</si>
  <si>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</si>
  <si>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</si>
  <si>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</si>
  <si>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</si>
  <si>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</si>
  <si>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</si>
  <si>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</si>
  <si>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</si>
  <si>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</si>
  <si>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</si>
  <si>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</si>
  <si>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</si>
  <si>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</si>
  <si>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</si>
  <si>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</si>
  <si>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</si>
  <si>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</si>
  <si>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</si>
  <si>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</si>
  <si>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</si>
  <si>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</si>
  <si>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</si>
  <si>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</si>
  <si>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</si>
  <si>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</si>
  <si>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</si>
  <si>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</si>
  <si>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</si>
  <si>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</si>
  <si>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</si>
  <si>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</si>
  <si>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</si>
  <si>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</si>
  <si>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</si>
  <si>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</si>
  <si>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</si>
  <si>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</si>
  <si>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</si>
  <si>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</si>
  <si>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</si>
  <si>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</si>
  <si>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</si>
  <si>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</si>
  <si>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</si>
  <si>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</si>
  <si>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</si>
  <si>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</si>
  <si>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</si>
  <si>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</si>
  <si>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</si>
  <si>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</si>
  <si>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</si>
  <si>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</si>
  <si>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</si>
  <si>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</si>
  <si>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</si>
  <si>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</si>
  <si>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</si>
  <si>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</si>
  <si>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</si>
  <si>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</si>
  <si>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</si>
  <si>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</si>
  <si>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</si>
  <si>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</si>
  <si>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</si>
  <si>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</si>
  <si>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</si>
  <si>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</si>
  <si>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</si>
  <si>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</si>
  <si>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</si>
  <si>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</si>
  <si>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</si>
  <si>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</si>
  <si>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</si>
  <si>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</si>
  <si>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</si>
  <si>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</si>
  <si>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</si>
  <si>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</si>
  <si>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</si>
  <si>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</si>
  <si>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</si>
  <si>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</si>
  <si>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</si>
  <si>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</si>
  <si>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</si>
  <si>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</si>
  <si>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</si>
  <si>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</si>
  <si>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</si>
  <si>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</si>
  <si>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</si>
  <si>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</si>
  <si>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</si>
  <si>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</si>
  <si>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</si>
  <si>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</si>
  <si>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</si>
  <si>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</si>
  <si>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</si>
  <si>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</si>
  <si>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</si>
  <si>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</si>
  <si>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</si>
  <si>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</si>
  <si>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</si>
  <si>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</si>
  <si>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</si>
  <si>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</si>
  <si>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</si>
  <si>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</si>
  <si>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</si>
  <si>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</si>
  <si>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</si>
  <si>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</si>
  <si>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</si>
  <si>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</si>
  <si>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</si>
  <si>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</si>
  <si>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</si>
  <si>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</si>
  <si>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</si>
  <si>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</si>
  <si>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</si>
  <si>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</si>
  <si>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</si>
  <si>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</si>
  <si>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</si>
  <si>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</si>
  <si>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</si>
  <si>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</si>
  <si>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</si>
  <si>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</si>
  <si>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</si>
  <si>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</si>
  <si>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</si>
  <si>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</si>
  <si>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</si>
  <si>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</si>
  <si>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</si>
  <si>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</si>
  <si>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</si>
  <si>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</si>
  <si>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</si>
  <si>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</si>
  <si>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</si>
  <si>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</si>
  <si>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</si>
  <si>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</si>
  <si>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</si>
  <si>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</si>
  <si>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</si>
  <si>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</si>
  <si>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</si>
  <si>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</si>
  <si>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</si>
  <si>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</si>
  <si>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</si>
  <si>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</si>
  <si>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</si>
  <si>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</si>
  <si>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</si>
  <si>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</si>
  <si>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</si>
  <si>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</si>
  <si>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</si>
  <si>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</si>
  <si>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</si>
  <si>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</si>
  <si>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</si>
  <si>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</si>
  <si>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</si>
  <si>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</si>
  <si>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</si>
  <si>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</si>
  <si>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</si>
  <si>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</si>
  <si>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</si>
  <si>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</si>
  <si>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</si>
  <si>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</si>
  <si>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</si>
  <si>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</si>
  <si>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</si>
  <si>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</si>
  <si>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</si>
  <si>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</si>
  <si>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</si>
  <si>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</si>
  <si>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</si>
  <si>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</si>
  <si>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</si>
  <si>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</si>
  <si>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</si>
  <si>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</si>
  <si>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</si>
  <si>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</si>
  <si>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</si>
  <si>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</si>
  <si>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</si>
  <si>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</si>
  <si>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</si>
  <si>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</si>
  <si>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</si>
  <si>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</si>
  <si>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</si>
  <si>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</si>
  <si>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</si>
  <si>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</si>
  <si>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</si>
  <si>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</si>
  <si>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</si>
  <si>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</si>
  <si>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</si>
  <si>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</si>
  <si>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</si>
  <si>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</si>
  <si>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</si>
  <si>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</si>
  <si>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</si>
  <si>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</si>
  <si>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</si>
  <si>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</si>
  <si>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</si>
  <si>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</si>
  <si>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</si>
  <si>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</si>
  <si>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</si>
  <si>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</si>
  <si>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</si>
  <si>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</si>
  <si>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</si>
  <si>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</si>
  <si>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</si>
  <si>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</si>
  <si>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</si>
  <si>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</si>
  <si>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</si>
  <si>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</si>
  <si>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</si>
  <si>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</si>
  <si>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</si>
  <si>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</si>
  <si>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</si>
  <si>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</si>
  <si>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</si>
  <si>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</si>
  <si>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</si>
  <si>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</si>
  <si>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</si>
  <si>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</si>
  <si>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</si>
  <si>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</si>
  <si>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</si>
  <si>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</si>
  <si>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</si>
  <si>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</si>
  <si>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</si>
  <si>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</si>
  <si>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</si>
  <si>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</si>
  <si>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</si>
  <si>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</si>
  <si>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</si>
  <si>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</si>
  <si>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</si>
  <si>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</si>
  <si>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</si>
  <si>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</si>
  <si>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</si>
  <si>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</si>
  <si>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</si>
  <si>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</si>
  <si>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</si>
  <si>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</si>
  <si>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</si>
  <si>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</si>
  <si>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</si>
  <si>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</si>
  <si>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</si>
  <si>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</si>
  <si>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</si>
  <si>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</si>
  <si>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</si>
  <si>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</si>
  <si>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</si>
  <si>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</si>
  <si>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</si>
  <si>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</si>
  <si>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</si>
  <si>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</si>
  <si>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</si>
  <si>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</si>
  <si>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</si>
  <si>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</si>
  <si>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</si>
  <si>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</si>
  <si>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</si>
  <si>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</si>
  <si>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</si>
  <si>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</si>
  <si>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</si>
  <si>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</si>
  <si>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</si>
  <si>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</si>
  <si>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</si>
  <si>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</si>
  <si>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</si>
  <si>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</si>
  <si>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</si>
  <si>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</si>
  <si>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</si>
  <si>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</si>
  <si>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</si>
  <si>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</si>
  <si>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</si>
  <si>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</si>
  <si>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</si>
  <si>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</si>
  <si>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</si>
  <si>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</si>
  <si>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</si>
  <si>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</si>
  <si>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</si>
  <si>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</si>
  <si>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</si>
  <si>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</si>
  <si>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</si>
  <si>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</si>
  <si>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</si>
  <si>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</si>
  <si>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</si>
  <si>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</si>
  <si>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</si>
  <si>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</si>
  <si>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</si>
  <si>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</si>
  <si>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</si>
  <si>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</si>
  <si>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</si>
  <si>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</si>
  <si>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</si>
  <si>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</si>
  <si>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</si>
  <si>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</si>
  <si>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</si>
  <si>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</si>
  <si>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</si>
  <si>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</si>
  <si>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</si>
  <si>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</si>
  <si>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</si>
  <si>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</si>
  <si>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</si>
  <si>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</si>
  <si>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</si>
  <si>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</si>
  <si>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</si>
  <si>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</si>
  <si>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</si>
  <si>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</si>
  <si>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</si>
  <si>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</si>
  <si>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</si>
  <si>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</si>
  <si>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</si>
  <si>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</si>
  <si>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</si>
  <si>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</si>
  <si>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</si>
  <si>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</si>
  <si>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</si>
  <si>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</si>
  <si>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</si>
  <si>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</si>
  <si>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</si>
  <si>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</si>
  <si>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</si>
  <si>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</si>
  <si>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</si>
  <si>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</si>
  <si>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</si>
  <si>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</si>
  <si>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</si>
  <si>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</si>
  <si>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</si>
  <si>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</si>
  <si>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</si>
  <si>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</si>
  <si>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</si>
  <si>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</si>
  <si>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</si>
  <si>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</si>
  <si>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</si>
  <si>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</si>
  <si>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</si>
  <si>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</si>
  <si>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</si>
  <si>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</si>
  <si>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</si>
  <si>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</si>
  <si>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</si>
  <si>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</si>
  <si>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</si>
  <si>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</si>
  <si>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</si>
  <si>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</si>
  <si>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</si>
  <si>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</si>
  <si>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</si>
  <si>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</si>
  <si>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</si>
  <si>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</si>
  <si>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</si>
  <si>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</si>
  <si>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</si>
  <si>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</si>
  <si>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</si>
  <si>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</si>
  <si>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</si>
  <si>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</si>
  <si>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</si>
  <si>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</si>
  <si>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</si>
  <si>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</si>
  <si>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</si>
  <si>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</si>
  <si>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</si>
  <si>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</si>
  <si>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</si>
  <si>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</si>
  <si>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</si>
  <si>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</si>
  <si>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</si>
  <si>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</si>
  <si>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</si>
  <si>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</si>
  <si>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</si>
  <si>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</si>
  <si>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</si>
  <si>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</si>
  <si>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</si>
  <si>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</si>
  <si>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</si>
  <si>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</si>
  <si>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</si>
  <si>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</si>
  <si>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</si>
  <si>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</si>
  <si>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</si>
  <si>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</si>
  <si>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</si>
  <si>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</si>
  <si>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</si>
  <si>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</si>
  <si>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</si>
  <si>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</si>
  <si>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</si>
  <si>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</si>
  <si>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</si>
  <si>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</si>
  <si>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</si>
  <si>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</si>
  <si>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</si>
  <si>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</si>
  <si>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</si>
  <si>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</si>
  <si>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</si>
  <si>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</si>
  <si>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</si>
  <si>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</si>
  <si>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</si>
  <si>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</si>
  <si>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</si>
  <si>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</si>
  <si>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</si>
  <si>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</si>
  <si>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</si>
  <si>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</si>
  <si>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</si>
  <si>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</si>
  <si>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</si>
  <si>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</si>
  <si>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</si>
  <si>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</si>
  <si>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</si>
  <si>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</si>
  <si>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</si>
  <si>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</si>
  <si>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</si>
  <si>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</si>
  <si>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</si>
  <si>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</si>
  <si>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</si>
  <si>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</si>
  <si>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</si>
  <si>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</si>
  <si>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</si>
  <si>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</si>
  <si>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</si>
  <si>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</si>
  <si>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</si>
  <si>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</si>
  <si>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</si>
  <si>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</si>
  <si>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</si>
  <si>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</si>
  <si>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</si>
  <si>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</si>
  <si>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</si>
  <si>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</si>
  <si>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</si>
  <si>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</si>
  <si>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</si>
  <si>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</si>
  <si>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</si>
  <si>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</si>
  <si>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</si>
  <si>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</si>
  <si>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</si>
  <si>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</si>
  <si>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</si>
  <si>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</si>
  <si>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</si>
  <si>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</si>
  <si>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</si>
  <si>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</si>
  <si>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</si>
  <si>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</si>
  <si>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</si>
  <si>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</si>
  <si>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</si>
  <si>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</si>
  <si>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</si>
  <si>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</si>
  <si>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</si>
  <si>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</si>
  <si>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</si>
  <si>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</si>
  <si>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</si>
  <si>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</si>
  <si>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</si>
  <si>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</si>
  <si>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</si>
  <si>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</si>
  <si>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</si>
  <si>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</si>
  <si>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</si>
  <si>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</si>
  <si>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</si>
  <si>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</si>
  <si>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</si>
  <si>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</si>
  <si>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</si>
  <si>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</si>
  <si>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</si>
  <si>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</si>
  <si>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</si>
  <si>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</si>
  <si>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</si>
  <si>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</si>
  <si>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</si>
  <si>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</si>
  <si>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</si>
  <si>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</si>
  <si>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</si>
  <si>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</si>
  <si>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</si>
  <si>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</si>
  <si>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</si>
  <si>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</si>
  <si>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</si>
  <si>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</si>
  <si>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</si>
  <si>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</si>
  <si>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</si>
  <si>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</si>
  <si>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</si>
  <si>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</si>
  <si>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</si>
  <si>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</si>
  <si>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</si>
  <si>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</si>
  <si>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</si>
  <si>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</si>
  <si>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</si>
  <si>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</si>
  <si>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</si>
  <si>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</si>
  <si>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</si>
  <si>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</si>
  <si>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</si>
  <si>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</si>
  <si>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</si>
  <si>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</si>
  <si>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</si>
  <si>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</si>
  <si>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</si>
  <si>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</si>
  <si>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</si>
  <si>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</si>
  <si>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</si>
  <si>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</si>
  <si>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</si>
  <si>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</si>
  <si>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</si>
  <si>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</si>
  <si>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</si>
  <si>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</si>
  <si>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</si>
  <si>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</si>
  <si>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</si>
  <si>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</si>
  <si>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</si>
  <si>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</si>
  <si>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</si>
  <si>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</si>
  <si>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</si>
  <si>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</si>
  <si>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</si>
  <si>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</si>
  <si>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</si>
  <si>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</si>
  <si>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</si>
  <si>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</si>
  <si>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</si>
  <si>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</si>
  <si>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</si>
  <si>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</si>
  <si>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</si>
  <si>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</si>
  <si>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</si>
  <si>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</si>
  <si>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</si>
  <si>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</si>
  <si>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</si>
  <si>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</si>
  <si>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</si>
  <si>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</si>
  <si>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</si>
  <si>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</si>
  <si>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</si>
  <si>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</si>
  <si>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</si>
  <si>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</si>
  <si>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</si>
  <si>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</si>
  <si>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</si>
  <si>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</si>
  <si>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</si>
  <si>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</si>
  <si>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</si>
  <si>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</si>
  <si>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</si>
  <si>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</si>
  <si>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</si>
  <si>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</si>
  <si>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</si>
  <si>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</si>
  <si>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</si>
  <si>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</si>
  <si>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</si>
  <si>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</si>
  <si>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</si>
  <si>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</si>
  <si>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</si>
  <si>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</si>
  <si>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</si>
  <si>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</si>
  <si>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</si>
  <si>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</si>
  <si>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</si>
  <si>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</si>
  <si>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</si>
  <si>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</si>
  <si>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</si>
  <si>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</si>
  <si>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</si>
  <si>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</si>
  <si>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</si>
  <si>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</si>
  <si>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</si>
  <si>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</si>
  <si>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</si>
  <si>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</si>
  <si>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</si>
  <si>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</si>
  <si>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</si>
  <si>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</si>
  <si>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</si>
  <si>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</si>
  <si>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</si>
  <si>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</si>
  <si>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</si>
  <si>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</si>
  <si>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</si>
  <si>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</si>
  <si>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</si>
  <si>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</si>
  <si>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</si>
  <si>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</si>
  <si>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</si>
  <si>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</si>
  <si>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</si>
  <si>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</si>
  <si>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</si>
  <si>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</si>
  <si>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</si>
  <si>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</si>
  <si>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</si>
  <si>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</si>
  <si>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</si>
  <si>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</si>
  <si>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</si>
  <si>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</si>
  <si>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</si>
  <si>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</si>
  <si>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</si>
  <si>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</si>
  <si>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</si>
  <si>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</si>
  <si>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</si>
  <si>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</si>
  <si>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</si>
  <si>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</si>
  <si>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</si>
  <si>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</si>
  <si>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</si>
  <si>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</si>
  <si>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</si>
  <si>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</si>
  <si>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</si>
  <si>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</si>
  <si>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</si>
  <si>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</si>
  <si>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</si>
  <si>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</si>
  <si>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</si>
  <si>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</si>
  <si>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</si>
  <si>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</si>
  <si>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</si>
  <si>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</si>
  <si>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</si>
  <si>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</si>
  <si>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</si>
  <si>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</si>
  <si>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</si>
  <si>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</si>
  <si>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</si>
  <si>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</si>
  <si>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</si>
  <si>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</si>
  <si>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</si>
  <si>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</si>
  <si>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</si>
  <si>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</si>
  <si>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</si>
  <si>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</si>
  <si>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</si>
  <si>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</si>
  <si>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</si>
  <si>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</si>
  <si>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</si>
  <si>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</si>
  <si>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</si>
  <si>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</si>
  <si>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</si>
  <si>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</si>
  <si>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</si>
  <si>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</si>
  <si>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</si>
  <si>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</si>
  <si>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</si>
  <si>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</si>
  <si>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</si>
  <si>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</si>
  <si>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</si>
  <si>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</si>
  <si>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</si>
  <si>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</si>
  <si>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</si>
  <si>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</si>
  <si>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</si>
  <si>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</si>
  <si>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</si>
  <si>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</si>
  <si>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</si>
  <si>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</si>
  <si>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</si>
  <si>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</si>
  <si>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</si>
  <si>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</si>
  <si>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</si>
  <si>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</si>
  <si>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</si>
  <si>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</si>
  <si>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</si>
  <si>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</si>
  <si>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</si>
  <si>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</si>
  <si>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</si>
  <si>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</si>
  <si>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</si>
  <si>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</si>
  <si>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</si>
  <si>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</si>
  <si>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</si>
  <si>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</si>
  <si>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</si>
  <si>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</si>
  <si>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</si>
  <si>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</si>
  <si>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</si>
  <si>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</si>
  <si>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</si>
  <si>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</si>
  <si>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</si>
  <si>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</si>
  <si>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</si>
  <si>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</si>
  <si>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</si>
  <si>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</si>
  <si>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</si>
  <si>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</si>
  <si>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</si>
  <si>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</si>
  <si>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</si>
  <si>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</si>
  <si>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</si>
  <si>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</si>
  <si>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</si>
  <si>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</si>
  <si>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</si>
  <si>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</si>
  <si>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</si>
  <si>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</si>
  <si>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</si>
  <si>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</si>
  <si>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</si>
  <si>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</si>
  <si>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</si>
  <si>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</si>
  <si>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</si>
  <si>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</si>
  <si>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</si>
  <si>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</si>
  <si>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</si>
  <si>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</si>
  <si>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</si>
  <si>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</si>
  <si>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</si>
  <si>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</si>
  <si>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</si>
  <si>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</si>
  <si>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</si>
  <si>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</si>
  <si>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</si>
  <si>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</si>
  <si>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</si>
  <si>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</si>
  <si>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</si>
  <si>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</si>
  <si>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</si>
  <si>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</si>
  <si>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</si>
  <si>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</si>
  <si>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</si>
  <si>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</si>
  <si>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</si>
  <si>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</si>
  <si>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</si>
  <si>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</si>
  <si>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</si>
  <si>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</si>
  <si>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</si>
  <si>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</si>
  <si>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</si>
  <si>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</si>
  <si>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</si>
  <si>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</si>
  <si>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</si>
  <si>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</si>
  <si>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</si>
  <si>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</si>
  <si>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</si>
  <si>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</si>
  <si>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</si>
  <si>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</si>
  <si>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</si>
  <si>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</si>
  <si>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</si>
  <si>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</si>
  <si>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</si>
  <si>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</si>
  <si>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</si>
  <si>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</si>
  <si>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</si>
  <si>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</si>
  <si>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</si>
  <si>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</si>
  <si>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</si>
  <si>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</si>
  <si>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</si>
  <si>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</si>
  <si>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</si>
  <si>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</si>
  <si>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</si>
  <si>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</si>
  <si>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</si>
  <si>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</si>
  <si>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</si>
  <si>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</si>
  <si>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</si>
  <si>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</si>
  <si>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</si>
  <si>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</si>
  <si>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</si>
  <si>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</si>
  <si>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</si>
  <si>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</si>
  <si>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</si>
  <si>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</si>
  <si>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</si>
  <si>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</si>
  <si>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</si>
  <si>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</si>
  <si>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</si>
  <si>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</si>
  <si>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</si>
  <si>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</si>
  <si>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</si>
  <si>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</si>
  <si>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</si>
  <si>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</si>
  <si>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</si>
  <si>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</si>
  <si>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</si>
  <si>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</si>
  <si>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</si>
  <si>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</si>
  <si>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</si>
  <si>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</si>
  <si>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</si>
  <si>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</si>
  <si>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</si>
  <si>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</si>
  <si>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</si>
  <si>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</si>
  <si>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</si>
  <si>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</si>
  <si>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</si>
  <si>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</si>
  <si>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</si>
  <si>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</si>
  <si>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</si>
  <si>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</si>
  <si>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</si>
  <si>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</si>
  <si>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</si>
  <si>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</si>
  <si>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</si>
  <si>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</si>
  <si>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</si>
  <si>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</si>
  <si>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</si>
  <si>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</si>
  <si>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</si>
  <si>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</si>
  <si>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</si>
  <si>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</si>
  <si>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</si>
  <si>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</si>
  <si>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</si>
  <si>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</si>
  <si>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</si>
  <si>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</si>
  <si>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</si>
  <si>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</si>
  <si>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</si>
  <si>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</si>
  <si>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</si>
  <si>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</si>
  <si>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</si>
  <si>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</si>
  <si>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</si>
  <si>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</si>
  <si>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</si>
  <si>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</si>
  <si>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</si>
  <si>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</si>
  <si>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</si>
  <si>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</si>
  <si>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</si>
  <si>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</si>
  <si>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</si>
  <si>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</si>
  <si>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</si>
  <si>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</si>
  <si>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</si>
  <si>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</si>
  <si>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</si>
  <si>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</si>
  <si>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</si>
  <si>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</si>
  <si>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</si>
  <si>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</si>
  <si>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</si>
  <si>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</si>
  <si>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</si>
  <si>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</si>
  <si>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</si>
  <si>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</si>
  <si>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</si>
  <si>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</si>
  <si>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</si>
  <si>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</si>
  <si>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</si>
  <si>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</si>
  <si>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</si>
  <si>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</si>
  <si>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</si>
  <si>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</si>
  <si>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</si>
  <si>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</si>
  <si>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</si>
  <si>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</si>
  <si>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</si>
  <si>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</si>
  <si>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</si>
  <si>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</si>
  <si>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</si>
  <si>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</si>
  <si>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</si>
  <si>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</si>
  <si>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</si>
  <si>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</si>
  <si>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</si>
  <si>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</si>
  <si>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</si>
  <si>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</si>
  <si>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</si>
  <si>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</si>
  <si>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</si>
  <si>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</si>
  <si>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</si>
  <si>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</si>
  <si>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</si>
  <si>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</si>
  <si>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</si>
  <si>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</si>
  <si>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</si>
  <si>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</si>
  <si>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</si>
  <si>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</si>
  <si>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</si>
  <si>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</si>
  <si>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</si>
  <si>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</si>
  <si>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</si>
  <si>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</si>
  <si>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</si>
  <si>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</si>
  <si>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</si>
  <si>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</si>
  <si>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</si>
  <si>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</si>
  <si>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</si>
  <si>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</si>
  <si>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</si>
  <si>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</si>
  <si>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</si>
  <si>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</si>
  <si>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</si>
  <si>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</si>
  <si>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</si>
  <si>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</si>
  <si>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</si>
  <si>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</si>
  <si>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</si>
  <si>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</si>
  <si>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</si>
  <si>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</si>
  <si>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</si>
  <si>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</si>
  <si>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</si>
  <si>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</si>
  <si>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</si>
  <si>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</si>
  <si>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</si>
  <si>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</si>
  <si>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</si>
  <si>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</si>
  <si>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</si>
  <si>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</si>
  <si>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</si>
  <si>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</si>
  <si>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</si>
  <si>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</si>
  <si>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</si>
  <si>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</si>
  <si>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</si>
  <si>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</si>
  <si>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</si>
  <si>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</si>
  <si>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</si>
  <si>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</si>
  <si>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</si>
  <si>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</si>
  <si>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</si>
  <si>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</si>
  <si>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</si>
  <si>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</si>
  <si>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</si>
  <si>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</si>
  <si>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</si>
  <si>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</si>
  <si>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</si>
  <si>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</si>
  <si>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</si>
  <si>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</si>
  <si>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</si>
  <si>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</si>
  <si>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</si>
  <si>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</si>
  <si>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</si>
  <si>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</si>
  <si>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</si>
  <si>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</si>
  <si>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</si>
  <si>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</si>
  <si>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</si>
  <si>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</si>
  <si>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</si>
  <si>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</si>
  <si>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</si>
  <si>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</si>
  <si>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</si>
  <si>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</si>
  <si>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</si>
  <si>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</si>
  <si>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</si>
  <si>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</si>
  <si>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</si>
  <si>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</si>
  <si>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</si>
  <si>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</si>
  <si>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</si>
  <si>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</si>
  <si>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</si>
  <si>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</si>
  <si>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</si>
  <si>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</si>
  <si>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</si>
  <si>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</si>
  <si>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</si>
  <si>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</si>
  <si>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</si>
  <si>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</si>
  <si>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</si>
  <si>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</si>
  <si>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</si>
  <si>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</si>
  <si>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</si>
  <si>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</si>
  <si>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</si>
  <si>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</si>
  <si>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</si>
  <si>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</si>
  <si>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</si>
  <si>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</si>
  <si>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</si>
  <si>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</si>
  <si>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</si>
  <si>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</si>
  <si>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</si>
  <si>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</si>
  <si>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</si>
  <si>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</si>
  <si>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</si>
  <si>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</si>
  <si>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</si>
  <si>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</si>
  <si>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</si>
  <si>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</si>
  <si>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</si>
  <si>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</si>
  <si>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</si>
  <si>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</si>
  <si>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</si>
  <si>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</si>
  <si>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</si>
  <si>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</si>
  <si>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</si>
  <si>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</si>
  <si>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</si>
  <si>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</si>
  <si>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</si>
  <si>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</si>
  <si>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</si>
  <si>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</si>
  <si>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</si>
  <si>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</si>
  <si>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</si>
  <si>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</si>
  <si>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</si>
  <si>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</si>
  <si>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</si>
  <si>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</si>
  <si>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</si>
  <si>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</si>
  <si>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</si>
  <si>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</si>
  <si>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</si>
  <si>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</si>
  <si>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</si>
  <si>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</si>
  <si>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</si>
  <si>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</si>
  <si>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</si>
  <si>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</si>
  <si>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</si>
  <si>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</si>
  <si>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</si>
  <si>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</si>
  <si>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</si>
  <si>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</si>
  <si>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</si>
  <si>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</si>
  <si>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</si>
  <si>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</si>
  <si>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</si>
  <si>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</si>
  <si>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</si>
  <si>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</si>
  <si>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</si>
  <si>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</si>
  <si>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</si>
  <si>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</si>
  <si>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</si>
  <si>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</si>
  <si>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</si>
  <si>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</si>
  <si>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</si>
  <si>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</si>
  <si>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</si>
  <si>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</si>
  <si>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</si>
  <si>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</si>
  <si>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</si>
  <si>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</si>
  <si>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</si>
  <si>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</si>
  <si>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</si>
  <si>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</si>
  <si>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</si>
  <si>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</si>
  <si>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</si>
  <si>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</si>
  <si>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</si>
  <si>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</si>
  <si>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</si>
  <si>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</si>
  <si>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</si>
  <si>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</si>
  <si>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</si>
  <si>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</si>
  <si>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</si>
  <si>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</si>
  <si>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</si>
  <si>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</si>
  <si>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</si>
  <si>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</si>
  <si>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</si>
  <si>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</si>
  <si>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</si>
  <si>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</si>
  <si>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</si>
  <si>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</si>
  <si>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</si>
  <si>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</si>
  <si>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</si>
  <si>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</si>
  <si>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</si>
  <si>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</si>
  <si>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</si>
  <si>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</si>
  <si>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</si>
  <si>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</si>
  <si>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</si>
  <si>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</si>
  <si>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</si>
  <si>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</si>
  <si>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</si>
  <si>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</si>
  <si>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</si>
  <si>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</si>
  <si>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</si>
  <si>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</si>
  <si>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</si>
  <si>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</si>
  <si>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</si>
  <si>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</si>
  <si>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</si>
  <si>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</si>
  <si>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</si>
  <si>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</si>
  <si>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</si>
  <si>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</si>
  <si>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</si>
  <si>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</si>
  <si>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</si>
  <si>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</si>
  <si>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</si>
  <si>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</si>
  <si>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</si>
  <si>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</si>
  <si>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</si>
  <si>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</si>
  <si>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</si>
  <si>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</si>
  <si>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</si>
  <si>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</si>
  <si>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</si>
  <si>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</si>
  <si>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</si>
  <si>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</si>
  <si>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</si>
  <si>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</si>
  <si>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</si>
  <si>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</si>
  <si>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</si>
  <si>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</si>
  <si>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</si>
  <si>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</si>
  <si>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</si>
  <si>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</si>
  <si>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</si>
  <si>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</si>
  <si>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</si>
  <si>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</si>
  <si>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</si>
  <si>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</si>
  <si>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</si>
  <si>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</si>
  <si>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</si>
  <si>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</si>
  <si>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</si>
  <si>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</si>
  <si>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</si>
  <si>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</si>
  <si>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</si>
  <si>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</si>
  <si>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</si>
  <si>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</si>
  <si>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</si>
  <si>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</si>
  <si>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</si>
  <si>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</si>
  <si>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</si>
  <si>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</si>
  <si>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</si>
  <si>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</si>
  <si>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</si>
  <si>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</si>
  <si>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</si>
  <si>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</si>
  <si>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</si>
  <si>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</si>
  <si>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</si>
  <si>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</si>
  <si>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</si>
  <si>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</si>
  <si>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</si>
  <si>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</si>
  <si>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</si>
  <si>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</si>
  <si>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</si>
  <si>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</si>
  <si>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</si>
  <si>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</si>
  <si>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</si>
  <si>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</si>
  <si>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</si>
  <si>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</si>
  <si>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</si>
  <si>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</si>
  <si>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</si>
  <si>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</si>
  <si>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</si>
  <si>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</si>
  <si>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</si>
  <si>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</si>
  <si>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</si>
  <si>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</si>
  <si>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</si>
  <si>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</si>
  <si>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</si>
  <si>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</si>
  <si>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</si>
  <si>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</si>
  <si>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</si>
  <si>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</si>
  <si>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</si>
  <si>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</si>
  <si>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</si>
  <si>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</si>
  <si>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</si>
  <si>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</si>
  <si>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</si>
  <si>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</si>
  <si>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</si>
  <si>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</si>
  <si>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</si>
  <si>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</si>
  <si>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</si>
  <si>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</si>
  <si>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</si>
  <si>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</si>
  <si>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</si>
  <si>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</si>
  <si>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</si>
  <si>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</si>
  <si>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</si>
  <si>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</si>
  <si>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</si>
  <si>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</si>
  <si>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</si>
  <si>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</si>
  <si>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</si>
  <si>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</si>
  <si>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</si>
  <si>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</si>
  <si>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</si>
  <si>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</si>
  <si>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</si>
  <si>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</si>
  <si>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</si>
  <si>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</si>
  <si>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</si>
  <si>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</si>
  <si>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</si>
  <si>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</si>
  <si>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</si>
  <si>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</si>
  <si>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</si>
  <si>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</si>
  <si>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</si>
  <si>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</si>
  <si>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</si>
  <si>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</si>
  <si>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</si>
  <si>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</si>
  <si>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</si>
  <si>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</si>
  <si>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</si>
  <si>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</si>
  <si>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</si>
  <si>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</si>
  <si>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</si>
  <si>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</si>
  <si>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</si>
  <si>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</si>
  <si>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</si>
  <si>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</si>
  <si>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</si>
  <si>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</si>
  <si>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</si>
  <si>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</si>
  <si>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</si>
  <si>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</si>
  <si>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</si>
  <si>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</si>
  <si>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</si>
  <si>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</si>
  <si>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</si>
  <si>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</si>
  <si>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</si>
  <si>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</si>
  <si>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</si>
  <si>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</si>
  <si>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</si>
  <si>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</si>
  <si>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</si>
  <si>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</si>
  <si>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</si>
  <si>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</si>
  <si>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</si>
  <si>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</si>
  <si>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</si>
  <si>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</si>
  <si>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</si>
  <si>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</si>
  <si>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</si>
  <si>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</si>
  <si>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</si>
  <si>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</si>
  <si>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</si>
  <si>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</si>
  <si>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</si>
  <si>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</si>
  <si>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</si>
  <si>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</si>
  <si>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</si>
  <si>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</si>
  <si>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</si>
  <si>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</si>
  <si>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</si>
  <si>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</si>
  <si>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60 min</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</si>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</sst>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295.9917032407393</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0.31238611110893544</v>
      </c>
      <c r="H3" s="136">
        <v>45958.608993055554</v>
      </c>
      <c r="I3" s="134" t="str">
        <f>IFERROR(VLOOKUP(D3,DB!A:F,6,0),"")</f>
        <v>SCECO</v>
      </c>
      <c r="J3" s="134" t="str">
        <f>IFERROR(VLOOKUP(D3,DB!A:G,7,0),"")</f>
        <v>Good</v>
      </c>
      <c r="K3" s="170" t="s">
        <v>39001</v>
      </c>
      <c r="L3" s="139" t="str">
        <f>IFERROR(VLOOKUP(D3,DB!A:I,9,0),"")</f>
        <v>Latis</v>
      </c>
    </row>
    <row r="4" spans="1:15" s="66" customFormat="1" ht="15" customHeight="1">
      <c r="A4" s="184" t="s">
        <v>39002</v>
      </c>
      <c r="B4" s="171" t="str">
        <f>IFERROR(VLOOKUP(D4,DB!A:K,11,0),"")</f>
        <v>R1</v>
      </c>
      <c r="C4" s="171">
        <v>1</v>
      </c>
      <c r="D4" s="171" t="s">
        <v>18784</v>
      </c>
      <c r="E4" s="183" t="s">
        <v>38998</v>
      </c>
      <c r="F4" s="172">
        <v>45958.62903935185</v>
      </c>
      <c r="G4" s="182">
        <f ca="1">IFERROR(NOW()-F4,"")</f>
        <v>0.31108981481520459</v>
      </c>
      <c r="H4" s="172">
        <v>45958.621400462966</v>
      </c>
      <c r="I4" s="171" t="str">
        <f>IFERROR(VLOOKUP(D4,DB!A:F,6,0),"")</f>
        <v>SCECO</v>
      </c>
      <c r="J4" s="171" t="str">
        <f>IFERROR(VLOOKUP(D4,DB!A:G,7,0),"")</f>
        <v>Dead</v>
      </c>
      <c r="K4" s="170" t="s">
        <v>39003</v>
      </c>
      <c r="L4" s="181" t="str">
        <f>IFERROR(VLOOKUP(D4,DB!A:I,9,0),"")</f>
        <v>Latis</v>
      </c>
    </row>
    <row r="5" spans="1:15" ht="15" customHeight="1">
      <c r="A5" s="133"/>
      <c r="B5" s="134" t="str">
        <f>IFERROR(VLOOKUP(D5,DB!A:K,11,0),"")</f>
        <v/>
      </c>
      <c r="C5" s="134"/>
      <c r="D5" s="138"/>
      <c r="E5" s="135"/>
      <c r="F5" s="136"/>
      <c r="G5" s="137">
        <f ca="1">IFERROR(NOW()-F5,"")</f>
        <v>45958.940129166665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45958.940129166665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45958.940129166665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45958.940129166665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45958.940129166665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45958.940129166665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45958.940129166665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45958.940129166665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45958.940129166665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45958.940129166665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45958.940129166665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45958.940129166665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45958.940129166665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45958.940129166665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45958.940129166665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45958.940129166665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45958.940129166665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45958.940129166665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45958.940129166665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45958.940129166665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45958.940129166665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45958.940129166665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45958.940129166665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45958.940129166665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45958.940129166665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45958.940129166665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45958.940129166665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45958.940129166665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45958.940129166665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45958.940129166665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45958.940129166665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45958.940129166665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45958.940129166665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45958.940129166665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45958.940129166665</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45958.940129166665</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ED38375F-90F4-4718-AA91-8B4E0EDD689C}"/>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K10" sqref="K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133.94029120370396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0.19804583333461778</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0.16386759259330574</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2.2356481495080516E-3</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45958.940129166665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45958.940129166665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45958.940129166665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45958.940129166665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45958.940129166665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45958.940129166665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45958.940129166665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45958.940129166665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45958.940129166665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45958.940129166665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45958.940129166665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45958.940129166665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45958.940129166665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45958.940129166665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45958.940129166665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45958.940129166665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45958.940129166665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45958.940129166665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45958.940129166665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45958.940129166665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45958.940129166665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45958.940129166665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45958.940129166665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45958.940129166665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45958.940129166665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45958.940129166665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45958.940129166665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45958.940129166665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45958.940129166665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45958.940129166665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45958.940129166665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45958.940129166665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45958.940129166665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45958.940129166665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45958.940129166665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45958.940129166665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45958.940129166665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45958.940129166665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45958.940129166665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45958.940129166665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45958.940129166665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45958.940129166665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45958.940129166665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45958.940129166665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45958.940129166665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45958.940129166665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45958.940129166665</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45958.940129166665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45958.940129166665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45958.940129166665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45958.940129166665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45958.940129166665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45958.940129166665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45958.940129166665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45958.940129166665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45958.940129166665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45958.940129166665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45958.940129166665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45958.940129166665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45958.940129166665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45958.940129166665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45958.940129166665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45958.940129166665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45958.940129166665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45958.940129166665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45958.940129166665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45958.940129166665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45958.940129166665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45958.940129166665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45958.940129166665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45958.940129166665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45958.940129166665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45958.940129166665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45958.940129166665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45958.940129166665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45958.940129166665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45958.940129166665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45958.940129166665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45958.940129166665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45958.940129166665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45958.940129166665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45958.940129166665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45958.940129166665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45958.940129166665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45958.940129166665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45958.940129166665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45958.940129166665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45958.940129166665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45958.940129166665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45958.940129166665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45958.940129166665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45958.940129166665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45958.940129166665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45958.940129166665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45958.940129166665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45958.940129166665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45958.940129166665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45958.940129166665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45958.940129166665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45958.940129166665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45958.940129166665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45958.940129166665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45958.940129166665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45958.940129166665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45958.940129166665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45958.940129166665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45958.940129166665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45958.940129166665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45958.940129166665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45958.940129166665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45958.940129166665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45958.940129166665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45958.940129166665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45958.940129166665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45958.940129166665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45958.940129166665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45958.940129166665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45958.940129166665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45958.940129166665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45958.940129166665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45958.940129166665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45958.940129166665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45958.940129166665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45958.940129166665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45958.940129166665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45958.940129166665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45958.940129166665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45958.940129166665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45958.940129166665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45958.940129166665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45958.940129166665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45958.940129166665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45958.940129166665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45958.940129166665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45958.940129166665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45958.940129166665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45958.940129166665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45958.940129166665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45958.940129166665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45958.940129166665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45958.940129166665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45958.940129166665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45958.940129166665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45958.940129166665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45958.940129166665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45958.940129166665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45958.940129166665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45958.940129166665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45958.940129166665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45958.940129166665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45958.940129166665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45958.940129166665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45958.940129166665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45958.940129166665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45958.940129166665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45958.940129166665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45958.940129166665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45958.940129166665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45958.940129166665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45958.940129166665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45958.940129166665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45958.940129166665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45958.940129166665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45958.940129166665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45958.940129166665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45958.940129166665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45958.940129166665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45958.940129166665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45958.940129166665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45958.940129166665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45958.940129166665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45958.940129166665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45958.940129166665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45958.940129166665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45958.940129166665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45958.940129166665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45958.940129166665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45958.940129166665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45958.940129166665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45958.940129166665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45958.940129166665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45958.940129166665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45958.940129166665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45958.940129166665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45958.940129166665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45958.940129166665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45958.940129166665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45958.940129166665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45958.940129166665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45958.940129166665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45958.940129166665</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4" ca="1" si="0">IFERROR(NOW()-F2,"-")</f>
        <v>45958.940129166665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45958.940129166665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45958.940129166665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45958.940129166665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45958.940129166665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45958.940129166665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45958.940129166665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45958.940129166665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45958.940129166665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45958.940129166665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45958.940129166665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45958.940129166665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45958.940129166665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45958.940129166665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45958.940129166665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45958.940129166665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45958.940129166665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45958.940129166665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45958.940129166665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45958.940129166665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45958.940129166665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45958.940129166665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45958.940129166665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45958.940129166665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45958.940129166665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45958.940129166665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45958.940129166665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45958.940129166665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45958.940129166665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45958.940129166665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45958.940129166665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45958.940129166665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45958.940129166665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45958.940129166665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45958.940129166665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45958.940129166665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45958.940129166665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45958.940129166665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45958.940129166665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45958.940129166665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45958.940129166665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45958.940129166665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45958.940129166665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45958.940129166665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45958.940129166665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45958.940129166665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45958.940129166665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45958.940129166665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45958.940129166665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45958.940129166665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45958.940129166665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45958.940129166665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45958.940129166665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45958.940129166665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45958.940129166665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45958.940129166665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45958.940129166665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45958.940129166665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45958.940129166665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45958.940129166665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45958.940129166665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45958.940129166665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45958.940129166665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45958.940129166665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45958.940129166665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45958.940129166665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45958.940129166665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45958.940129166665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45958.940129166665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45958.940129166665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45958.940129166665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45958.940129166665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45958.940129166665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45958.940129166665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45958.940129166665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45958.940129166665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45958.940129166665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45958.940129166665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45958.940129166665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45958.940129166665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45958.940129166665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45958.940129166665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45958.940129166665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45958.940129166665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45958.940129166665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45958.940129166665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45958.940129166665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45958.940129166665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45958.940129166665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45958.940129166665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45958.940129166665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45958.940129166665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45958.940129166665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45958.940129166665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45958.940129166665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45958.940129166665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45958.940129166665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45958.940129166665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45958.940129166665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45958.940129166665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45958.940129166665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45958.940129166665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45958.940129166665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45958.940129166665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45958.940129166665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45958.940129166665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45958.940129166665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45958.940129166665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45958.940129166665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45958.940129166665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45958.940129166665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45958.940129166665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45958.940129166665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45958.940129166665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45958.940129166665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45958.940129166665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45958.940129166665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45958.940129166665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45958.940129166665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45958.940129166665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45958.940129166665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45958.940129166665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45958.940129166665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45958.940129166665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45958.940129166665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45958.940129166665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45958.940129166665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45958.940129166665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45958.940129166665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45958.940129166665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45958.940129166665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45958.940129166665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45958.940129166665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45958.940129166665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45958.940129166665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45958.940129166665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45958.940129166665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45958.940129166665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45958.940129166665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45958.940129166665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45958.940129166665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45958.940129166665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45958.940129166665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45958.940129166665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45958.940129166665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45958.940129166665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45958.940129166665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45958.940129166665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45958.940129166665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45958.940129166665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45958.940129166665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45958.940129166665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45958.940129166665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45958.940129166665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45958.940129166665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45958.940129166665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45958.940129166665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45958.940129166665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45958.940129166665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45958.940129166665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45958.940129166665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45958.940129166665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45958.940129166665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45958.940129166665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45958.940129166665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45958.940129166665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45958.940129166665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45958.940129166665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45958.940129166665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45958.940129166665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45958.940129166665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45958.940129166665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45958.940129166665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45958.940129166665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45958.940129166665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45958.940129166665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45958.940129166665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45958.940129166665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45958.940129166665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45958.940129166665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45958.940129166665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45958.940129166665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45958.940129166665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45958.940129166665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45958.940129166665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45958.940129166665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45958.940129166665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45958.940129166665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45958.940129166665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45958.940129166665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45958.940129166665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45958.940129166665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45958.940129166665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45958.940129166665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45958.940129166665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45958.940129166665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45958.940129166665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45958.940129166665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45958.940129166665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45958.940129166665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45958.940129166665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45958.940129166665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45958.940129166665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45958.940129166665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45958.940129166665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45958.940129166665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45958.940129166665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45958.940129166665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45958.940129166665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45958.940129166665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45958.940129166665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45958.940129166665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45958.940129166665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45958.940129166665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45958.940129166665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45958.940129166665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45958.940129166665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45958.940129166665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45958.940129166665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45958.940129166665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45958.940129166665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45958.940129166665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45958.940129166665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45958.940129166665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45958.940129166665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45958.940129166665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45958.940129166665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45958.940129166665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45958.940129166665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45958.940129166665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45958.940129166665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45958.940129166665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45958.940129166665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45958.940129166665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45958.940129166665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45958.940129166665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45958.940129166665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45958.940129166665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45958.940129166665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45958.940129166665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45958.940129166665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45958.940129166665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45958.940129166665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45958.940129166665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45958.940129166665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45958.940129166665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45958.940129166665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45958.940129166665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45958.940129166665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45958.940129166665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45958.940129166665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45958.940129166665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45958.940129166665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45958.940129166665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45958.940129166665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45958.940129166665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45958.940129166665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45958.940129166665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45958.940129166665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45958.940129166665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45958.940129166665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45958.940129166665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45958.940129166665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45958.940129166665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45958.940129166665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45958.940129166665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45958.940129166665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45958.940129166665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45958.940129166665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45958.940129166665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45958.940129166665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45958.940129166665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45958.940129166665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45958.940129166665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45958.940129166665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45958.940129166665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45958.940129166665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45958.940129166665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45958.940129166665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45958.940129166665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45958.940129166665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45958.940129166665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45958.940129166665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45958.940129166665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45958.940129166665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45958.940129166665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45958.940129166665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45958.940129166665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45958.940129166665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45958.940129166665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45958.940129166665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45958.940129166665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45958.940129166665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45958.940129166665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45958.940129166665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45958.940129166665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45958.940129166665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45958.940129166665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45958.940129166665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45958.940129166665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45958.940129166665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45958.940129166665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45958.940129166665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45958.940129166665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45958.940129166665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45958.940129166665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45958.940129166665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45958.940129166665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45958.940129166665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45958.940129166665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45958.940129166665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45958.940129166665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45958.940129166665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45958.940129166665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45958.940129166665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45958.940129166665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45958.940129166665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45958.940129166665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45958.940129166665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45958.940129166665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45958.940129166665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45958.940129166665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45958.940129166665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45958.940129166665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45958.940129166665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45958.940129166665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45958.940129166665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45958.940129166665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45958.940129166665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45958.940129166665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45958.940129166665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45958.940129166665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45958.940129166665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45958.940129166665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45958.940129166665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45958.940129166665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45958.940129166665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45958.940129166665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45958.940129166665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45958.940129166665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45958.940129166665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45958.940129166665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45958.940129166665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45958.940129166665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45958.940129166665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45958.940129166665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45958.940129166665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45958.940129166665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45958.940129166665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45958.940129166665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45958.940129166665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45958.940129166665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45958.940129166665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45958.940129166665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45958.940129166665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45958.940129166665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45958.940129166665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45958.940129166665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45958.940129166665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45958.940129166665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45958.940129166665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45958.940129166665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45958.940129166665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45958.940129166665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45958.940129166665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45958.940129166665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45958.940129166665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45958.940129166665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45958.940129166665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45958.940129166665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45958.940129166665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45958.940129166665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45958.940129166665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45958.940129166665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45958.940129166665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45958.940129166665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45958.940129166665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45958.940129166665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45958.940129166665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45958.940129166665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45958.940129166665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45958.940129166665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45958.940129166665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45958.940129166665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45958.940129166665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45958.940129166665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45958.940129166665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45958.940129166665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45958.940129166665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45958.940129166665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45958.940129166665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45958.940129166665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45958.940129166665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45958.940129166665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45958.940129166665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45958.940129166665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45958.940129166665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45958.940129166665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45958.940129166665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45958.940129166665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45958.940129166665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45958.940129166665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45958.940129166665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45958.940129166665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45958.940129166665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45958.940129166665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45958.940129166665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45958.940129166665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45958.940129166665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45958.940129166665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45958.940129166665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45958.940129166665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45958.940129166665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45958.940129166665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45958.940129166665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45958.940129166665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45958.940129166665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45958.940129166665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45958.940129166665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45958.940129166665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45958.940129166665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45958.940129166665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45958.940129166665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45958.940129166665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45958.940129166665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45958.940129166665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45958.940129166665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45958.940129166665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45958.940129166665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45958.940129166665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45958.940129166665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45958.940129166665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45958.940129166665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45958.940129166665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45958.940129166665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45958.940129166665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45958.940129166665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45958.940129166665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45958.940129166665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45958.940129166665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45958.940129166665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45958.940129166665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45958.940129166665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45958.940129166665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45958.940129166665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45958.940129166665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45958.940129166665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45958.940129166665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45958.940129166665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45958.940129166665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45958.940129166665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45958.940129166665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45958.940129166665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45958.940129166665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45958.940129166665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45958.940129166665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45958.940129166665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45958.940129166665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45958.940129166665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45958.940129166665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45958.940129166665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45958.940129166665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45958.940129166665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45958.940129166665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45958.940129166665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45958.940129166665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45958.940129166665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45958.940129166665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45958.940129166665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45958.940129166665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45958.940129166665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45958.940129166665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45958.940129166665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45958.940129166665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45958.940129166665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45958.940129166665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45958.940129166665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45958.940129166665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45958.940129166665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45958.940129166665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45958.940129166665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45958.940129166665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45958.940129166665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45958.940129166665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45958.940129166665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45958.940129166665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45958.940129166665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45958.940129166665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45958.940129166665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45958.940129166665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45958.940129166665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45958.940129166665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45958.940129166665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45958.940129166665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45958.940129166665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45958.940129166665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45958.940129166665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45958.940129166665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45958.940129166665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45958.940129166665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45958.940129166665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45958.940129166665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45958.940129166665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45958.940129166665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45958.940129166665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45958.940129166665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45958.940129166665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45958.940129166665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45958.940129166665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45958.940129166665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45958.940129166665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45958.940129166665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45958.940129166665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45958.940129166665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45958.940129166665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45958.940129166665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45958.940129166665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45958.940129166665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45958.940129166665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45958.940129166665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45958.940129166665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45958.940129166665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45958.940129166665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45958.940129166665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45958.940129166665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45958.940129166665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45958.940129166665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45958.940129166665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45958.940129166665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45958.940129166665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45958.940129166665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45958.940129166665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45958.940129166665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45958.940129166665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45958.940129166665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45958.940129166665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45958.940129166665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45958.940129166665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45958.940129166665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45958.940129166665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45958.940129166665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45958.940129166665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45958.940129166665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45958.940129166665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45958.940129166665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45958.940129166665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45958.940129166665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45958.940129166665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45958.940129166665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45958.940129166665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45958.940129166665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45958.940129166665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45958.940129166665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45958.940129166665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45958.940129166665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45958.940129166665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45958.940129166665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45958.940129166665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45958.940129166665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45958.940129166665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45958.940129166665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45958.940129166665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45958.940129166665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45958.940129166665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45958.940129166665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45958.940129166665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45958.940129166665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45958.940129166665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45958.940129166665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45958.940129166665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45958.940129166665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45958.940129166665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45958.940129166665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45958.940129166665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45958.940129166665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45958.940129166665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45958.940129166665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45958.940129166665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45958.940129166665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45958.940129166665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45958.940129166665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45958.940129166665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45958.940129166665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45958.940129166665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45958.940129166665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45958.940129166665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45958.940129166665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45958.940129166665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45958.940129166665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45958.940129166665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45958.940129166665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45958.940129166665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45958.940129166665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45958.940129166665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45958.940129166665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45958.940129166665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45958.940129166665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45958.940129166665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45958.940129166665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45958.940129166665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45958.940129166665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45958.940129166665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45958.940129166665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45958.940129166665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45958.940129166665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45958.940129166665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45958.940129166665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45958.940129166665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45958.940129166665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45958.940129166665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45958.940129166665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45958.940129166665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45958.940129166665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45958.940129166665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45958.940129166665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45958.940129166665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45958.940129166665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45958.940129166665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45958.940129166665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45958.940129166665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45958.940129166665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45958.940129166665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45958.940129166665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45958.940129166665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45958.940129166665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45958.940129166665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45958.940129166665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45958.940129166665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45958.940129166665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45958.940129166665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45958.940129166665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45958.940129166665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45958.940129166665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45958.940129166665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45958.940129166665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45958.940129166665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45958.940129166665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45958.940129166665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45958.940129166665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45958.940129166665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45958.940129166665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45958.940129166665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45958.940129166665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45958.940129166665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45958.940129166665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45958.940129166665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45958.940129166665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45958.940129166665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45958.940129166665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45958.940129166665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45958.940129166665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45958.940129166665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45958.940129166665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45958.940129166665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45958.940129166665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45958.940129166665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45958.940129166665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45958.940129166665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45958.940129166665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45958.940129166665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45958.940129166665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45958.940129166665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45958.940129166665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45958.940129166665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45958.940129166665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45958.940129166665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45958.940129166665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45958.940129166665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45958.940129166665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45958.940129166665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45958.940129166665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45958.940129166665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45958.940129166665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45958.940129166665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45958.940129166665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45958.940129166665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45958.940129166665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45958.940129166665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45958.940129166665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45958.940129166665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45958.940129166665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45958.940129166665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45958.940129166665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45958.940129166665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45958.940129166665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45958.940129166665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45958.940129166665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45958.940129166665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45958.940129166665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45958.940129166665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45958.940129166665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45958.940129166665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45958.940129166665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45958.940129166665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45958.940129166665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45958.940129166665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45958.940129166665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45958.940129166665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45958.940129166665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45958.940129166665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45958.940129166665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45958.940129166665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45958.940129166665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45958.940129166665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45958.940129166665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45958.940129166665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45958.940129166665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45958.940129166665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45958.940129166665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45958.940129166665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45958.940129166665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45958.940129166665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45958.940129166665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45958.940129166665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45958.940129166665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45958.940129166665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45958.940129166665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45958.940129166665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45958.940129166665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45958.940129166665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45958.940129166665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45958.940129166665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45958.940129166665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45958.940129166665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45958.940129166665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45958.940129166665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45958.940129166665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45958.940129166665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45958.940129166665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45958.940129166665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45958.940129166665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45958.940129166665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45958.940129166665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45958.940129166665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45958.940129166665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45958.940129166665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45958.940129166665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45958.940129166665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45958.940129166665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45958.940129166665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45958.940129166665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45958.940129166665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45958.940129166665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45958.940129166665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45958.940129166665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45958.940129166665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45958.940129166665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45958.940129166665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45958.940129166665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45958.940129166665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45958.940129166665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45958.940129166665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45958.940129166665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45958.940129166665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45958.940129166665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45958.940129166665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45958.940129166665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45958.940129166665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45958.940129166665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45958.940129166665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45958.940129166665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45958.940129166665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45958.940129166665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45958.940129166665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45958.940129166665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45958.940129166665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45958.940129166665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45958.940129166665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45958.940129166665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45958.940129166665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45958.940129166665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45958.940129166665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45958.940129166665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45958.940129166665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45958.940129166665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45958.940129166665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45958.940129166665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45958.940129166665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45958.940129166665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45958.940129166665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45958.940129166665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45958.940129166665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45958.940129166665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45958.940129166665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45958.940129166665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45958.940129166665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45958.940129166665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45958.940129166665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45958.940129166665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45958.940129166665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45958.940129166665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45958.940129166665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45958.940129166665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45958.940129166665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45958.940129166665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45958.940129166665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45958.940129166665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45958.940129166665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45958.940129166665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45958.940129166665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45958.940129166665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45958.940129166665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45958.940129166665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45958.940129166665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45958.940129166665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45958.940129166665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45958.940129166665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45958.940129166665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45958.940129166665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45958.940129166665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45958.940129166665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45958.940129166665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45958.940129166665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45958.940129166665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45958.940129166665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45958.940129166665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45958.940129166665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45958.940129166665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45958.940129166665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45958.940129166665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45958.940129166665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45958.940129166665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45958.940129166665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45958.940129166665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45958.940129166665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45958.940129166665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45958.940129166665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45958.940129166665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45958.940129166665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45958.940129166665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45958.940129166665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45958.940129166665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45958.940129166665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45958.940129166665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45958.940129166665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45958.940129166665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45958.940129166665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45958.940129166665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45958.940129166665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45958.940129166665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45958.940129166665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45958.940129166665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45958.940129166665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45958.940129166665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45958.940129166665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45958.940129166665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45958.940129166665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45958.940129166665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45958.940129166665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45958.940129166665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45958.940129166665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45958.940129166665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45958.940129166665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45958.940129166665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45958.940129166665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45958.940129166665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45958.940129166665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45958.940129166665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45958.940129166665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45958.940129166665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45958.940129166665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45958.940129166665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45958.940129166665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45958.940129166665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45958.940129166665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45958.940129166665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45958.940129166665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45958.940129166665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45958.940129166665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45958.940129166665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45958.940129166665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45958.940129166665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45958.940129166665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45958.940129166665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45958.940129166665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45958.940129166665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45958.940129166665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45958.940129166665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45958.940129166665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45958.940129166665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45958.940129166665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45958.940129166665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45958.940129166665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45958.940129166665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45958.940129166665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45958.940129166665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45958.940129166665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45958.940129166665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45958.940129166665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45958.940129166665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45958.940129166665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45958.940129166665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45958.940129166665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45958.940129166665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45958.940129166665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45958.940129166665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45958.940129166665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45958.940129166665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45958.940129166665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45958.940129166665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45958.940129166665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45958.940129166665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45958.940129166665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45958.940129166665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45958.940129166665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45958.940129166665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45958.940129166665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45958.940129166665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45958.940129166665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45958.940129166665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45958.940129166665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45958.940129166665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45958.940129166665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45958.940129166665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45958.940129166665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45958.940129166665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45958.940129166665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45958.940129166665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45958.940129166665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45958.940129166665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45958.940129166665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45958.940129166665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45958.940129166665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45958.940129166665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45958.940129166665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45958.940129166665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45958.940129166665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45958.940129166665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45958.940129166665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45958.940129166665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45958.940129166665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45958.940129166665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45958.940129166665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45958.940129166665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45958.940129166665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45958.940129166665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45958.940129166665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45958.940129166665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45958.940129166665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45958.940129166665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45958.940129166665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45958.940129166665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45958.940129166665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45958.940129166665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45958.940129166665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45958.940129166665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45958.940129166665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45958.940129166665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45958.940129166665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45958.940129166665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45958.940129166665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45958.940129166665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45958.940129166665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45958.940129166665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45958.940129166665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45958.940129166665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45958.940129166665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45958.940129166665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45958.940129166665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45958.940129166665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45958.940129166665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45958.940129166665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45958.940129166665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45958.940129166665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45958.940129166665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45958.940129166665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45958.940129166665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45958.940129166665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45958.940129166665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45958.940129166665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45958.940129166665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45958.940129166665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45958.940129166665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45958.940129166665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45958.940129166665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45958.940129166665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45958.940129166665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45958.940129166665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45958.940129166665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45958.940129166665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45958.940129166665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45958.940129166665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45958.940129166665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45958.940129166665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45958.940129166665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45958.940129166665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45958.940129166665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45958.940129166665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45958.940129166665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45958.940129166665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45958.940129166665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45958.940129166665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45958.940129166665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45958.940129166665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45958.940129166665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45958.940129166665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45958.940129166665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45958.940129166665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45958.940129166665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45958.940129166665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45958.940129166665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45958.940129166665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45958.940129166665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45958.940129166665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45958.940129166665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45958.940129166665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45958.940129166665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45958.940129166665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45958.940129166665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45958.940129166665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45958.940129166665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45958.940129166665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45958.940129166665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45958.940129166665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45958.940129166665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45958.940129166665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45958.940129166665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45958.940129166665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45958.940129166665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45958.940129166665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45958.940129166665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45958.940129166665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45958.940129166665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45958.940129166665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45958.940129166665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45958.940129166665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45958.940129166665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45958.940129166665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45958.940129166665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45958.940129166665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45958.940129166665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45958.940129166665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45958.940129166665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45958.940129166665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45958.940129166665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45958.940129166665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45958.940129166665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45958.940129166665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45958.940129166665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45958.940129166665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45958.940129166665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45958.940129166665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45958.940129166665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45958.940129166665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45958.940129166665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45958.940129166665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45958.940129166665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45958.940129166665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45958.940129166665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45958.940129166665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45958.940129166665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45958.940129166665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45958.940129166665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45958.940129166665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45958.940129166665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45958.940129166665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45958.940129166665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45958.940129166665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45958.940129166665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45958.940129166665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45958.940129166665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45958.940129166665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45958.940129166665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45958.940129166665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45958.940129166665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45958.940129166665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45958.940129166665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45958.940129166665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45958.940129166665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45958.940129166665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45958.940129166665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45958.940129166665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45958.940129166665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45958.940129166665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45958.940129166665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45958.940129166665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45958.940129166665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45958.940129166665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45958.940129166665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45958.940129166665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45958.940129166665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45958.940129166665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45958.940129166665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45958.940129166665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45958.940129166665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45958.940129166665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45958.940129166665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45958.940129166665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45958.940129166665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45958.940129166665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45958.940129166665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45958.940129166665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45958.940129166665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45958.940129166665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45958.940129166665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45958.940129166665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45958.940129166665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45958.940129166665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45958.940129166665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45958.940129166665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45958.940129166665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45958.940129166665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45958.940129166665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45958.940129166665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45958.940129166665</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255.45941157406924</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6.4434722218720708E-2</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45958.893055555556</v>
      </c>
      <c r="G4" s="124">
        <f ca="1">IFERROR(NOW()-F4,"")</f>
        <v>4.7073611109226476E-2</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45958.940129166665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45958.940129166665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45958.940129166665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45958.940129166665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45958.940129166665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45958.940129166665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45958.940129166665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45958.940129166665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45958.940129166665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45958.940129166665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45958.940129166665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45958.940129166665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45958.940129166665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45958.940129166665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45958.940129166665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45958.940129166665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45958.940129166665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45958.940129166665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45958.940129166665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45958.940129166665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45958.940129166665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45958.940129166665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45958.940129166665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45958.940129166665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45958.940129166665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45958.940129166665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45958.940129166665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45958.940129166665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45958.940129166665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45958.940129166665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45958.940129166665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45958.940129166665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45958.940129166665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45958.940129166665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45958.940129166665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45958.940129166665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45958.940129166665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45958.940129166665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45958.940129166665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45958.940129166665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45958.940129166665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45958.940129166665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45958.940129166665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45958.940129166665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45958.940129166665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45958.940129166665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45958.940129166665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45958.940129166665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45958.940129166665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45958.940129166665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45958.940129166665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45958.940129166665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45958.940129166665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45958.940129166665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45958.940129166665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45958.940129166665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45958.940129166665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45958.940129166665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45958.940129166665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45958.940129166665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45958.940129166665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45958.940129166665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45958.940129166665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45958.940129166665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45958.940129166665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45958.940129166665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45958.940129166665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45958.940129166665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45958.940129166665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45958.940129166665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45958.940129166665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45958.940129166665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45958.940129166665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45958.940129166665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45958.940129166665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45958.940129166665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45958.940129166665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45958.940129166665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45958.940129166665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45958.940129166665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45958.940129166665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45958.940129166665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45958.940129166665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45958.940129166665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45958.940129166665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45958.940129166665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45958.940129166665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45958.940129166665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45958.940129166665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45958.940129166665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45958.940129166665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45958.940129166665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45958.940129166665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45958.940129166665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45958.940129166665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45958.940129166665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45958.940129166665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45958.940129166665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45958.940129166665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45958.940129166665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45958.940129166665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45958.940129166665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45958.940129166665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45958.940129166665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45958.940129166665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45958.940129166665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45958.940129166665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45958.940129166665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45958.940129166665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45958.940129166665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45958.940129166665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45958.940129166665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45958.940129166665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45958.940129166665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45958.940129166665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45958.940129166665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45958.940129166665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45958.940129166665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45958.940129166665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45958.940129166665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45958.940129166665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45958.940129166665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45958.940129166665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45958.940129166665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45958.940129166665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45958.940129166665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45958.940129166665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45958.940129166665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45958.940129166665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45958.940129166665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45958.940129166665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45958.940129166665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45958.940129166665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45958.940129166665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45958.940129166665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45958.940129166665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45958.940129166665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45958.940129166665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45958.940129166665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45958.940129166665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45958.940129166665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45958.940129166665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45958.940129166665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45958.940129166665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45958.940129166665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45958.940129166665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45958.940129166665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45958.940129166665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45958.940129166665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45958.940129166665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45958.940129166665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45958.940129166665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45958.940129166665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45958.940129166665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45958.940129166665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45958.940129166665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45958.940129166665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45958.940129166665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45958.940129166665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45958.940129166665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45958.940129166665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45958.940129166665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45958.940129166665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45958.940129166665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45958.940129166665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45958.940129166665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45958.940129166665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45958.940129166665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45958.940129166665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45958.940129166665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45958.940129166665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45958.940129166665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45958.940129166665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45958.940129166665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45958.940129166665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45958.940129166665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45958.940129166665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67.108068981477118</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32.751251851848792</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10.279018055553024</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33771</v>
      </c>
      <c r="E5" s="152" t="s">
        <v>38998</v>
      </c>
      <c r="F5" s="153">
        <v>45958.916956018518</v>
      </c>
      <c r="G5" s="154">
        <f ca="1">IFERROR(NOW()-F5,"")</f>
        <v>2.3173148147179745E-2</v>
      </c>
      <c r="H5" s="153">
        <v>45958.903761574074</v>
      </c>
      <c r="I5" s="152" t="str">
        <f>IFERROR(VLOOKUP(D5,DB!A:F,6,0),"")</f>
        <v>Generator-SG</v>
      </c>
      <c r="J5" s="152" t="str">
        <f>IFERROR(VLOOKUP(D5,DB!A:G,7,0),"")</f>
        <v>Dead</v>
      </c>
      <c r="K5" s="152" t="s">
        <v>39105</v>
      </c>
      <c r="L5" s="152" t="str">
        <f>IFERROR(VLOOKUP(D5,DB!A:I,9,0),"")</f>
        <v>Latis</v>
      </c>
    </row>
    <row r="6" spans="1:13" ht="15">
      <c r="A6" s="152"/>
      <c r="B6" s="152" t="str">
        <f>IFERROR(VLOOKUP(D6,DB!A:K,11,0),"")</f>
        <v/>
      </c>
      <c r="C6" s="152"/>
      <c r="D6" s="169"/>
      <c r="E6" s="152"/>
      <c r="F6" s="153"/>
      <c r="G6" s="154">
        <f ca="1">IFERROR(NOW()-F6,"")</f>
        <v>45958.940129166665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45958.940129166665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45958.940129166665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45958.940129166665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45958.940129166665</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45958.940129166665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45958.940129166665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45958.940129166665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45958.940129166665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45958.940129166665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45958.940129166665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45958.940129166665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45958.940129166665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45958.940129166665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45958.940129166665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45958.940129166665</v>
      </c>
      <c r="H21" s="153"/>
      <c r="I21" s="152" t="str">
        <f>IFERROR(VLOOKUP(D21,DB!A:F,6,0),"")</f>
        <v/>
      </c>
      <c r="J21" s="152" t="str">
        <f>IFERROR(VLOOKUP(D21,DB!A:G,7,0),"")</f>
        <v/>
      </c>
      <c r="K21" s="152"/>
      <c r="L21" s="152" t="str">
        <f>IFERROR(VLOOKUP(D21,DB!A:I,9,0),"")</f>
        <v/>
      </c>
    </row>
    <row r="22" spans="1:12" ht="15.75">
      <c r="A22" s="152"/>
      <c r="B22" s="152" t="str">
        <f>IFERROR(VLOOKUP(D22,DB!A:K,11,0),"")</f>
        <v/>
      </c>
      <c r="C22" s="152"/>
      <c r="D22" s="173"/>
      <c r="E22" s="152"/>
      <c r="F22" s="153"/>
      <c r="G22" s="154">
        <f ca="1">IFERROR(NOW()-F22,"")</f>
        <v>45958.940129166665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45958.940129166665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45958.940129166665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45958.940129166665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45958.940129166665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45958.940129166665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45958.940129166665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45958.940129166665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45958.940129166665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45958.940129166665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45958.940129166665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45958.940129166665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45958.940129166665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45958.940129166665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45958.940129166665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45958.940129166665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45958.940129166665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45958.940129166665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45958.940129166665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45958.940129166665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45958.940129166665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45958.940129166665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45958.940129166665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45958.940129166665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45958.940129166665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45958.940129166665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45958.940129166665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45958.940129166665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45958.940129166665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45958.940129166665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45958.940129166665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45958.940129166665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45958.940129166665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45958.940129166665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45958.940129166665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45958.940129166665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45958.940129166665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45958.940129166665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45958.940129166665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45958.940129166665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45958.940129166665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45958.940129166665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45958.940129166665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45958.940129166665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45958.940129166665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45958.940129166665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45958.940129166665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45958.940129166665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45958.940129166665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45958.940129166665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45958.940129166665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45958.940129166665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45958.940129166665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45958.940129166665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45958.940129166665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45958.940129166665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45958.940129166665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45958.940129166665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45958.940129166665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45958.940129166665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45958.940129166665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45958.940129166665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45958.940129166665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45958.940129166665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45958.940129166665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45958.940129166665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45958.940129166665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45958.940129166665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45958.940129166665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45958.940129166665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45958.940129166665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45958.940129166665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45958.940129166665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45958.940129166665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45958.940129166665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45958.940129166665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45958.940129166665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45958.940129166665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45958.940129166665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45958.940129166665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45958.940129166665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45958.940129166665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45958.940129166665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45958.940129166665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45958.940129166665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45958.940129166665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45958.940129166665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45958.940129166665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45958.940129166665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45958.940129166665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45958.940129166665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45958.940129166665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45958.940129166665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45958.940129166665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45958.940129166665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45958.940129166665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45958.940129166665</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45958.940129166665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45958.940129166665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45958.940129166665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45958.940129166665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45958.940129166665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45958.940129166665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45958.940129166665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45958.940129166665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45958.940129166665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45958.940129166665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45958.940129166665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45958.940129166665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45958.940129166665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45958.940129166665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45958.940129166665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45958.940129166665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45958.940129166665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45958.940129166665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45958.940129166665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45958.940129166665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45958.940129166665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45958.940129166665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45958.940129166665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45958.940129166665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45958.940129166665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45958.940129166665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45958.940129166665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45958.940129166665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45958.940129166665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45958.940129166665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45958.940129166665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45958.940129166665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45958.940129166665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45958.940129166665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45958.940129166665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45958.940129166665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45958.940129166665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45958.940129166665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45958.940129166665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45958.940129166665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45958.940129166665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45958.940129166665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45958.940129166665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45958.940129166665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45958.940129166665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45958.940129166665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45958.940129166665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45958.940129166665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45958.940129166665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45958.940129166665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45958.940129166665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45958.940129166665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45958.940129166665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45958.940129166665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45958.940129166665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45958.940129166665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45958.940129166665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45958.940129166665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45958.940129166665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45958.940129166665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45958.940129166665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45958.940129166665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45958.940129166665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45958.940129166665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45958.940129166665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45958.940129166665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45958.940129166665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45958.940129166665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45958.940129166665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45958.940129166665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45958.940129166665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45958.940129166665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45958.940129166665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45958.940129166665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45958.940129166665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45958.940129166665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45958.940129166665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45958.940129166665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45958.940129166665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45958.940129166665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45958.940129166665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45958.940129166665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45958.940129166665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45958.940129166665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45958.940129166665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45958.940129166665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45958.940129166665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45958.940129166665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45958.940129166665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45958.940129166665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45958.940129166665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45958.940129166665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45958.940129166665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45958.940129166665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45958.940129166665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45958.940129166665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45958.940129166665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45958.940129166665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45958.940129166665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45958.940129166665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45958.940129166665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45958.940129166665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45958.940129166665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45958.940129166665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45958.940129166665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45958.940129166665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45958.940129166665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45958.940129166665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45958.940129166665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45958.940129166665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45958.940129166665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45958.940129166665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45958.940129166665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45958.940129166665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45958.940129166665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45958.940129166665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45958.940129166665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45958.940129166665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45958.940129166665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45958.940129166665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45958.940129166665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45958.940129166665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45958.940129166665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45958.940129166665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45958.940129166665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45958.940129166665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45958.940129166665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45958.940129166665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45958.940129166665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45958.940129166665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45958.940129166665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45958.940129166665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45958.940129166665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45958.940129166665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45958.940129166665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45958.940129166665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45958.940129166665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45958.940129166665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45958.940129166665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45958.940129166665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45958.940129166665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45958.940129166665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45958.940129166665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45958.940129166665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45958.940129166665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45958.940129166665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45958.940129166665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45958.940129166665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45958.940129166665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45958.940129166665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45958.940129166665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45958.940129166665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45958.940129166665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45958.940129166665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45958.940129166665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45958.940129166665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45958.940129166665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45958.940129166665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45958.940129166665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45958.940129166665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45958.940129166665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45958.940129166665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45958.940129166665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45958.940129166665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45958.940129166665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45958.940129166665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45958.940129166665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45958.940129166665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45958.940129166665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45958.940129166665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45958.940129166665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45958.940129166665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45958.940129166665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45958.940129166665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45958.940129166665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45958.940129166665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45958.940129166665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45958.940129166665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45958.940129166665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45958.940129166665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45958.940129166665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45958.940129166665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45958.940129166665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45958.940129166665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45958.940129166665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45958.940129166665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45958.940129166665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45958.940129166665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45958.940129166665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45958.940129166665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45958.940129166665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45958.940129166665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45958.940129166665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45958.940129166665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45958.940129166665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45958.940129166665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45958.940129166665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45958.940129166665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45958.940129166665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45958.940129166665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45958.940129166665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45958.940129166665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45958.940129166665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45958.940129166665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45958.940129166665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45958.940129166665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45958.940129166665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45958.940129166665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45958.940129166665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45958.940129166665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45958.940129166665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45958.940129166665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45958.940129166665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45958.940129166665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45958.940129166665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45958.940129166665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45958.940129166665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45958.940129166665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45958.940129166665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45958.940129166665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45958.940129166665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45958.940129166665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45958.940129166665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45958.940129166665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45958.940129166665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45958.940129166665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45958.940129166665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45958.940129166665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45958.940129166665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45958.940129166665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45958.940129166665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45958.940129166665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45958.940129166665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45958.940129166665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45958.940129166665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45958.940129166665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45958.940129166665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45958.940129166665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45958.940129166665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45958.940129166665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45958.940129166665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45958.940129166665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45958.940129166665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45958.940129166665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45958.940129166665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45958.940129166665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45958.940129166665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45958.940129166665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45958.940129166665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45958.940129166665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45958.940129166665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45958.940129166665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45958.940129166665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45958.940129166665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45958.940129166665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45958.940129166665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45958.940129166665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45958.940129166665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45958.940129166665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45958.940129166665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45958.940129166665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45958.940129166665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45958.940129166665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45958.940129166665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45958.940129166665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45958.940129166665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45958.940129166665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45958.940129166665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45958.940129166665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45958.940129166665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45958.940129166665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45958.940129166665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45958.940129166665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45958.940129166665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45958.940129166665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45958.940129166665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45958.940129166665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45958.940129166665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45958.940129166665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45958.940129166665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45958.940129166665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45958.940129166665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45958.940129166665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45958.940129166665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45958.940129166665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45958.940129166665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45958.940129166665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45958.940129166665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45958.940129166665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45958.940129166665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45958.940129166665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45958.940129166665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45958.940129166665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45958.940129166665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45958.940129166665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45958.940129166665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45958.940129166665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45958.940129166665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45958.940129166665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45958.940129166665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45958.940129166665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45958.940129166665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45958.940129166665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45958.940129166665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45958.940129166665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45958.940129166665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45958.940129166665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45958.940129166665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45958.940129166665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45958.940129166665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45958.940129166665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45958.940129166665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45958.940129166665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45958.940129166665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45958.940129166665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45958.940129166665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45958.940129166665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45958.940129166665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45958.940129166665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45958.940129166665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45958.940129166665</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5" t="s">
        <v>39106</v>
      </c>
      <c r="B2" s="176" t="str">
        <f>IFERROR(VLOOKUP(D2,DB!A:K,11,0),"")</f>
        <v>R6</v>
      </c>
      <c r="C2" s="177">
        <v>1</v>
      </c>
      <c r="D2" s="176" t="s">
        <v>34942</v>
      </c>
      <c r="E2" s="106" t="s">
        <v>38998</v>
      </c>
      <c r="F2" s="178">
        <v>45958.779328703706</v>
      </c>
      <c r="G2" s="116">
        <f ca="1">IFERROR(NOW()-F2,"-")</f>
        <v>0.16080046295974171</v>
      </c>
      <c r="H2" s="178">
        <v>45958.773611111108</v>
      </c>
      <c r="I2" s="176" t="str">
        <f>IFERROR(VLOOKUP(D2,DB!A:F,6,0),"")</f>
        <v>Generator-SG</v>
      </c>
      <c r="J2" s="176" t="str">
        <f>IFERROR(VLOOKUP(D2,DB!A:G,7,0),"")</f>
        <v>Vandalized</v>
      </c>
      <c r="K2" s="179" t="s">
        <v>39107</v>
      </c>
      <c r="L2" s="180" t="str">
        <f>IFERROR(VLOOKUP(D2,DB!A:I,9,0),"")</f>
        <v>Latis</v>
      </c>
      <c r="M2" s="174"/>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c r="B3" s="103" t="str">
        <f>IFERROR(VLOOKUP(D3,DB!A:K,11,0),"")</f>
        <v/>
      </c>
      <c r="C3" s="105"/>
      <c r="D3" s="169"/>
      <c r="E3" s="106"/>
      <c r="F3" s="107"/>
      <c r="G3" s="77">
        <f ca="1">IFERROR(NOW()-F3,"-")</f>
        <v>45958.940129166665</v>
      </c>
      <c r="H3" s="107"/>
      <c r="I3" s="103" t="str">
        <f>IFERROR(VLOOKUP(D3,DB!A:F,6,0),"")</f>
        <v/>
      </c>
      <c r="J3" s="102" t="str">
        <f>IFERROR(VLOOKUP(D3,DB!A:G,7,0),"")</f>
        <v/>
      </c>
      <c r="K3" s="108"/>
      <c r="L3" s="109" t="str">
        <f>IFERROR(VLOOKUP(D3,DB!A:I,9,0),"")</f>
        <v/>
      </c>
    </row>
    <row r="4" spans="1:16383" ht="30" customHeight="1">
      <c r="A4" s="104"/>
      <c r="B4" s="103" t="str">
        <f>IFERROR(VLOOKUP(D4,DB!A:K,11,0),"")</f>
        <v/>
      </c>
      <c r="C4" s="105"/>
      <c r="D4" s="169"/>
      <c r="E4" s="106"/>
      <c r="F4" s="107"/>
      <c r="G4" s="77">
        <f ca="1">IFERROR(NOW()-F4,"-")</f>
        <v>45958.940129166665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45958.940129166665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45958.940129166665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45958.940129166665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45958.940129166665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45958.940129166665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45958.940129166665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45958.940129166665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45958.940129166665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45958.940129166665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45958.940129166665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45958.940129166665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45958.940129166665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45958.940129166665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45958.940129166665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45958.940129166665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45958.940129166665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45958.940129166665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45958.940129166665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45958.940129166665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45958.940129166665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45958.940129166665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45958.940129166665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45958.940129166665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45958.940129166665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45958.940129166665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45958.940129166665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45958.940129166665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45958.940129166665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45958.940129166665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45958.940129166665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45958.940129166665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45958.940129166665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45958.940129166665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45958.940129166665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45958.940129166665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45958.940129166665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45958.940129166665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45958.940129166665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45958.940129166665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45958.940129166665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45958.940129166665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45958.940129166665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45958.940129166665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45958.940129166665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45958.940129166665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45958.940129166665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45958.940129166665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45958.940129166665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45958.940129166665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45958.940129166665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45958.940129166665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45958.940129166665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45958.940129166665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45958.940129166665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45958.940129166665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45958.940129166665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45958.940129166665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45958.940129166665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45958.940129166665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45958.940129166665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45958.940129166665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45958.940129166665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45958.940129166665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45958.940129166665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45958.940129166665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45958.940129166665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45958.940129166665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45958.940129166665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45958.940129166665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45958.940129166665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45958.940129166665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45958.940129166665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45958.940129166665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45958.940129166665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45958.940129166665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45958.940129166665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45958.940129166665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45958.940129166665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45958.940129166665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45958.940129166665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45958.940129166665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45958.940129166665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45958.940129166665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45958.940129166665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45958.940129166665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45958.940129166665</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2025-10-28T19:36:02Z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